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na Sanhueza\Downloads\"/>
    </mc:Choice>
  </mc:AlternateContent>
  <workbookProtection workbookAlgorithmName="SHA-512" workbookHashValue="wo9tW2a2O1CXKAE17irLXShgiCF6V/jT/MYS3e7L7rubEtuJVKiZnKiShflq+nFkLZnnG1Ylq1SsJKRr4YQzRw==" workbookSaltValue="isxbq8yYFb27+CHoRHig0w==" workbookSpinCount="100000" lockStructure="1"/>
  <bookViews>
    <workbookView xWindow="0" yWindow="0" windowWidth="20490" windowHeight="5955"/>
  </bookViews>
  <sheets>
    <sheet name="Diagnostico Emprendedores" sheetId="1" r:id="rId1"/>
    <sheet name="Comentarios" sheetId="5" state="hidden" r:id="rId2"/>
    <sheet name="CANVAS" sheetId="2" state="hidden" r:id="rId3"/>
    <sheet name="Hoja 1" sheetId="3" state="hidden" r:id="rId4"/>
  </sheets>
  <definedNames>
    <definedName name="_xlnm.Print_Area" localSheetId="0">'Diagnostico Emprendedores'!$A$1:$Y$141</definedName>
  </definedNames>
  <calcPr calcId="152511"/>
</workbook>
</file>

<file path=xl/calcChain.xml><?xml version="1.0" encoding="utf-8"?>
<calcChain xmlns="http://schemas.openxmlformats.org/spreadsheetml/2006/main">
  <c r="C3" i="2" l="1"/>
  <c r="E20" i="2"/>
  <c r="E19" i="2"/>
  <c r="E18" i="2"/>
  <c r="B20" i="2"/>
  <c r="C18" i="2"/>
  <c r="F15" i="2"/>
  <c r="F14" i="2"/>
  <c r="F13" i="2"/>
  <c r="F12" i="2"/>
  <c r="C16" i="2" l="1"/>
  <c r="C15" i="2"/>
  <c r="B15" i="2"/>
  <c r="E14" i="2"/>
  <c r="D14" i="2"/>
  <c r="C14" i="2"/>
  <c r="B14" i="2"/>
  <c r="E12" i="2"/>
  <c r="C12" i="2"/>
  <c r="D11" i="2"/>
  <c r="B11" i="2"/>
  <c r="B12" i="2" s="1"/>
  <c r="E10" i="2"/>
  <c r="B10" i="2"/>
  <c r="F9" i="2"/>
  <c r="C9" i="2"/>
  <c r="B9" i="2"/>
  <c r="F8" i="2"/>
  <c r="E8" i="2"/>
  <c r="D8" i="2"/>
  <c r="C8" i="2"/>
  <c r="B8" i="2"/>
  <c r="F7" i="2"/>
  <c r="C7" i="2"/>
</calcChain>
</file>

<file path=xl/sharedStrings.xml><?xml version="1.0" encoding="utf-8"?>
<sst xmlns="http://schemas.openxmlformats.org/spreadsheetml/2006/main" count="413" uniqueCount="333">
  <si>
    <t>AUTODIAGNÓSTICO DEL NEGOCIO</t>
  </si>
  <si>
    <t>Razón social del Emprendimiento</t>
  </si>
  <si>
    <t>CUIT</t>
  </si>
  <si>
    <t>Partido</t>
  </si>
  <si>
    <t>Fecha de inicio de actividad</t>
  </si>
  <si>
    <t xml:space="preserve">Tipo de actividad </t>
  </si>
  <si>
    <t>Producto o servicio de la empresa</t>
  </si>
  <si>
    <t>TIPO DE CAMPAÑA</t>
  </si>
  <si>
    <t>OTRA INFORMACIÓN</t>
  </si>
  <si>
    <t>1. Propuestas de valor</t>
  </si>
  <si>
    <t>Introduce aquí los detalles</t>
  </si>
  <si>
    <t>El producto/servicio ya existe en el mercado</t>
  </si>
  <si>
    <t>El producto/servicio es nuevo en el mercado</t>
  </si>
  <si>
    <t>El producto/servicio ya existe en el mercado pero el nuestro tiene un diferencial</t>
  </si>
  <si>
    <t>¿Qué diferencia su producto o servicio de los del resto?</t>
  </si>
  <si>
    <t xml:space="preserve">Si la respuesta es SI, conoce los tramite necesarios para hacer el registro de la marca? </t>
  </si>
  <si>
    <t>[Describa]</t>
  </si>
  <si>
    <t>¿Cuenta con diseño de marca y/o logo de la misma?</t>
  </si>
  <si>
    <t>2. Segmentos de clientes</t>
  </si>
  <si>
    <t>Identificar a quién se destina el producto o servicio</t>
  </si>
  <si>
    <t>Su emprendimiento ¿en qué instancia de desarrollo se encuentra?</t>
  </si>
  <si>
    <t xml:space="preserve">Si su respuesta fue c) Actualmente ¿Quiénes son sus clientes más importantes? </t>
  </si>
  <si>
    <t>3. Canales de comercialización</t>
  </si>
  <si>
    <t>Se busca analizar cómo llega el producto o servicio a los clientes</t>
  </si>
  <si>
    <t>¿Qué mercado busca alcanzar en los próximos 3 años?</t>
  </si>
  <si>
    <t>Para su caso puntual ¿Cuál es el canal de venta que tiene desarrollado para su producto o servicio?</t>
  </si>
  <si>
    <t>¿Cómo se realiza la entrega de su producto y/o servicio?</t>
  </si>
  <si>
    <t>Su producto o servicios ¿requiere de un servicio post-venta?</t>
  </si>
  <si>
    <t xml:space="preserve">4. Relación de clientes </t>
  </si>
  <si>
    <t>La relación podrá ser personal o automatizada. Se trata de tener en cuenta para la fidelización, captación de clientes y la estimulación de las ventas.</t>
  </si>
  <si>
    <t>¿Qué tipo de relación tiene o tendría con los clientes?</t>
  </si>
  <si>
    <t>¿Utiliza redes sociales para comercializar su producto o servicio?</t>
  </si>
  <si>
    <t>¿Cómo obtiene o obtendría nuevos clientes?</t>
  </si>
  <si>
    <t>5. Socios clave</t>
  </si>
  <si>
    <t>Hace hincapié en los aliados y proveedores necesarios para que la idea de negocio funcione.</t>
  </si>
  <si>
    <t>Insumos/servicios claves</t>
  </si>
  <si>
    <t>Proveedor (en caso de no tenerlo identificado colocar "no identificado")</t>
  </si>
  <si>
    <t>¿Quiénes son sus socios claves?</t>
  </si>
  <si>
    <t>Socios claves</t>
  </si>
  <si>
    <t>Vínculo</t>
  </si>
  <si>
    <t xml:space="preserve">¿Cuántos proveedores tiene su emprendimiento? </t>
  </si>
  <si>
    <t>6. Recursos clave</t>
  </si>
  <si>
    <t>Enumere los activos más importantes para que el plan de negocio funcione.</t>
  </si>
  <si>
    <t>¿ Cuenta con todo el equipamiento/herramientas necesarias para la producción del producto y/o servicio?</t>
  </si>
  <si>
    <t xml:space="preserve">Describa su proceso productivo, el equipamiento/instalaciones necesario para cada etapa de dicho proceso y contemple si cuenta o no con dicho equipamiento. </t>
  </si>
  <si>
    <t>Etapa del proceso productivo/generación del servicio</t>
  </si>
  <si>
    <t>Equipamiento/instalaciones necesarias</t>
  </si>
  <si>
    <t>Posee el mismo?</t>
  </si>
  <si>
    <t xml:space="preserve">La actividad que busca emprender ¿requiere de alguna logística particular para la venta? </t>
  </si>
  <si>
    <t>¿ Cuenta con vehiculo para dicha logistica?</t>
  </si>
  <si>
    <t>En caso de respuesta negativa, mencione como realizaría dicha actividad</t>
  </si>
  <si>
    <t>¿ Cuenta con un local para el desarrollo de su emprendimiento?</t>
  </si>
  <si>
    <t>¿Tiene todo los servicios públicos (luz/gas/agua/internet) que requiere para su funcionamiento?</t>
  </si>
  <si>
    <t xml:space="preserve">En caso de respuesta negativa, comente cuales y como se vé afectada la actividad. </t>
  </si>
  <si>
    <t xml:space="preserve">En términos de localización ¿En qué zona desarrolla la actividad? </t>
  </si>
  <si>
    <t>Celular</t>
  </si>
  <si>
    <t>Computadora</t>
  </si>
  <si>
    <t>Tablet</t>
  </si>
  <si>
    <t>Impresora</t>
  </si>
  <si>
    <t>Ninguna</t>
  </si>
  <si>
    <t>7. Actividades clave</t>
  </si>
  <si>
    <t>Procesos claves para el funcionamiento de la actividad que se va a desempeñar.</t>
  </si>
  <si>
    <t xml:space="preserve">En caso que corresponda ¿Cuenta con la habilitación municipal necesarias del establecimiento productivo y/o de prestación de servicio? </t>
  </si>
  <si>
    <t>¿El producto/servicio requiere de algún tipo de registro o inscripción particular?</t>
  </si>
  <si>
    <t>¿Su producto o servicio requiere algún tipo particular de etiquetado/certificado para su venta?</t>
  </si>
  <si>
    <t>¿Su producto o servicio requiere de algún control de calidad y/o seguridad para su desarrollo?</t>
  </si>
  <si>
    <t>¿Su proceso productivo requiere de algún tipo de habilitación en particular? (Ej: por uso de agua, energía, sustancias peligrosas, etc)</t>
  </si>
  <si>
    <t>8. Estructura de Costos</t>
  </si>
  <si>
    <t>Describe los costos mas importantes en los que incurres en tu negocio.</t>
  </si>
  <si>
    <t>Cuales son los principales costos de su emprendimiento:</t>
  </si>
  <si>
    <t>Describa costo</t>
  </si>
  <si>
    <t>Fijo o Variable</t>
  </si>
  <si>
    <t>¿Qué recursos clave considera como los más caros?</t>
  </si>
  <si>
    <t>¿Qué actividades clave considera como las más caras?</t>
  </si>
  <si>
    <t>¿Cuenta con algun análisis de costos?</t>
  </si>
  <si>
    <t>9. Fuentes de ingresos</t>
  </si>
  <si>
    <t>Que precios estan dispuestos a pagar los clientes</t>
  </si>
  <si>
    <t xml:space="preserve">¿Cómo calcula los precios de sus productos y/o servicios que ofrece su empresa? </t>
  </si>
  <si>
    <t>¿Qué medios de cobro utiliza mayormente?</t>
  </si>
  <si>
    <t>¿Como prefieren pagar sus clientes?</t>
  </si>
  <si>
    <t>¿Cuenta con el equipamiento necesario para realizar la facturación electrónica?</t>
  </si>
  <si>
    <t>¿Qué medios de financiamiento utiliza de manera recurrente para el giro comercial o inversiones?</t>
  </si>
  <si>
    <t>10. Capacitaciones sobre gestión empresarial</t>
  </si>
  <si>
    <t>¿Has recibido capacitaciones en materia economica-finaciera-empresarial en el ultimo año?</t>
  </si>
  <si>
    <t>¿Deseas recibir capacitaciones sobre algunos de los puntos del diagnostico?</t>
  </si>
  <si>
    <t>¿Cual?</t>
  </si>
  <si>
    <t>¿QUÉ?</t>
  </si>
  <si>
    <t>¿QUIEN?</t>
  </si>
  <si>
    <t>¿CÓMO?</t>
  </si>
  <si>
    <t xml:space="preserve"> Propuestas de valor</t>
  </si>
  <si>
    <t>Relación de clientes</t>
  </si>
  <si>
    <t>Segmentos de clientes</t>
  </si>
  <si>
    <t>Socios clave</t>
  </si>
  <si>
    <t>Recursos Clave</t>
  </si>
  <si>
    <t xml:space="preserve">Cuide los vinculos con: </t>
  </si>
  <si>
    <t>Canales</t>
  </si>
  <si>
    <t>Actividades clave</t>
  </si>
  <si>
    <t>Estructura de Costos</t>
  </si>
  <si>
    <t>Fuentes de ingresos</t>
  </si>
  <si>
    <t>¿CUÁNTO?</t>
  </si>
  <si>
    <t>a) local</t>
  </si>
  <si>
    <t>Otros</t>
  </si>
  <si>
    <t>a) Local comercial y/o showroom propio</t>
  </si>
  <si>
    <t>a) Por el comentario de otros clientes</t>
  </si>
  <si>
    <t>a) Registro Nacional de Productos Alimenticios (RNPA) / Registro Nacional de Establecimientos (RNE)</t>
  </si>
  <si>
    <t>b) regional</t>
  </si>
  <si>
    <t>Distribuidores mayoristas</t>
  </si>
  <si>
    <t>b) Ferias</t>
  </si>
  <si>
    <t>b) Mediante publicidad por medios locales</t>
  </si>
  <si>
    <t>b) Registro de productos domosanitarios (ANMAT)</t>
  </si>
  <si>
    <t>ADOLFO ALSINA</t>
  </si>
  <si>
    <t>c) nacional</t>
  </si>
  <si>
    <t xml:space="preserve">Comercios minoritas </t>
  </si>
  <si>
    <t>c) Tiendas Virtuales/redes sociales</t>
  </si>
  <si>
    <t>c) Mediante publicidad por redes sociales</t>
  </si>
  <si>
    <t>c) Registro de productos veterinario (SENASA)</t>
  </si>
  <si>
    <t>ADOLFO GONZALES CHAVES</t>
  </si>
  <si>
    <t>d) exterior</t>
  </si>
  <si>
    <t>Sector Público</t>
  </si>
  <si>
    <t>d) Telefónico</t>
  </si>
  <si>
    <t>d) Ofreciendo el producto o servicio puerta a puerta</t>
  </si>
  <si>
    <t>d) Registro de las pequeñas unidades productivas de alimentos artesanales (PUPAAs)</t>
  </si>
  <si>
    <t>ALBERTI</t>
  </si>
  <si>
    <t>c) No sabe/no contesta</t>
  </si>
  <si>
    <t>Otras PyMEs</t>
  </si>
  <si>
    <t>e) Otros</t>
  </si>
  <si>
    <t>e) Participando en ferias locales</t>
  </si>
  <si>
    <t>e) No sabe si requiere registro</t>
  </si>
  <si>
    <t>ALMIRANTE BROWN</t>
  </si>
  <si>
    <t>Consumidores finales de la localidad y otras localidades</t>
  </si>
  <si>
    <t>f) No sabe/no responde</t>
  </si>
  <si>
    <t>f) Promociones y descuentos</t>
  </si>
  <si>
    <t>f) El producto no requiere registro</t>
  </si>
  <si>
    <t>ARRECIFES</t>
  </si>
  <si>
    <t>Consumidores finales de la localidad</t>
  </si>
  <si>
    <t>g) Otros</t>
  </si>
  <si>
    <t>g) Otro registro</t>
  </si>
  <si>
    <t>AVELLANEDA</t>
  </si>
  <si>
    <t>AYACUCHO</t>
  </si>
  <si>
    <t>AZUL</t>
  </si>
  <si>
    <t>a) Zona rural</t>
  </si>
  <si>
    <t xml:space="preserve">a) En relación a los precios de mercado. </t>
  </si>
  <si>
    <t xml:space="preserve">9.1 ¿Cómo calcula los precios de sus productos y/o servicios que ofrece su empresa? </t>
  </si>
  <si>
    <t>BAHÍA BLANCA</t>
  </si>
  <si>
    <t>b) Zona Urbana</t>
  </si>
  <si>
    <t>b) Analizando los costos variables y fijos del emprendimiento</t>
  </si>
  <si>
    <t>BALCARCE</t>
  </si>
  <si>
    <t>c) Zona Industrial</t>
  </si>
  <si>
    <t xml:space="preserve">c) Porcentaje sobre el costo de las materias primas y/o insumos. </t>
  </si>
  <si>
    <t>BARADERO</t>
  </si>
  <si>
    <t>d) No sabe/no contesta</t>
  </si>
  <si>
    <t>d) ninguna de las anteriores</t>
  </si>
  <si>
    <t>BENITO JUÁREZ</t>
  </si>
  <si>
    <t>e) otros, explique aqui abajo:</t>
  </si>
  <si>
    <t>BERAZATEGUI</t>
  </si>
  <si>
    <t>e) otros</t>
  </si>
  <si>
    <t>BERISSO</t>
  </si>
  <si>
    <t>9.2 ¿Qué medios de cobro utiliza mayormente?</t>
  </si>
  <si>
    <t>BOLÍVAR</t>
  </si>
  <si>
    <t>a) Efectivo</t>
  </si>
  <si>
    <t>BRAGADO</t>
  </si>
  <si>
    <t>b) Tarjeta de crédito y/o débito</t>
  </si>
  <si>
    <t>BRANDSEN</t>
  </si>
  <si>
    <t xml:space="preserve">c) Billeteras digitales </t>
  </si>
  <si>
    <t>CAMPANA</t>
  </si>
  <si>
    <t>CAÑUELAS</t>
  </si>
  <si>
    <t>9.3 ¿Como prefieren pagar sus clientes?</t>
  </si>
  <si>
    <t>CAPITÁN SARMIENTO</t>
  </si>
  <si>
    <t>a) Contado Efectivo</t>
  </si>
  <si>
    <t>CARLOS CASARES</t>
  </si>
  <si>
    <t xml:space="preserve">b) Contado debito </t>
  </si>
  <si>
    <t>CARLOS TEJEDOR</t>
  </si>
  <si>
    <t>c) Financiado</t>
  </si>
  <si>
    <t>CARMEN DE ARECO</t>
  </si>
  <si>
    <t>d) Indistinto</t>
  </si>
  <si>
    <t>CASTELLI</t>
  </si>
  <si>
    <t>CHACABUCO</t>
  </si>
  <si>
    <t>9.4 ¿Cuenta con el equipamiento necesario para realizar la facturación electrónica?</t>
  </si>
  <si>
    <t>CHASCOMÚS</t>
  </si>
  <si>
    <t>a) Si</t>
  </si>
  <si>
    <t>CHIVILCOY</t>
  </si>
  <si>
    <t>b) No</t>
  </si>
  <si>
    <t>COLÓN</t>
  </si>
  <si>
    <t>c) A veces, no de manera esquemática</t>
  </si>
  <si>
    <t>CORONEL DE MARINA LEONARDO ROSALES</t>
  </si>
  <si>
    <t>CORONEL DORREGO</t>
  </si>
  <si>
    <t>9.5 ¿Qué medios de financiamiento utiliza de manera recurrente para el giro comercial o inversiones?</t>
  </si>
  <si>
    <t>CORONEL PRINGLES</t>
  </si>
  <si>
    <t>a) Fondos propios</t>
  </si>
  <si>
    <t>CORONEL SUÁREZ</t>
  </si>
  <si>
    <t>b) Agencias de préstamos personales (Ej. Efectivo sí)</t>
  </si>
  <si>
    <t>DAIREAUX</t>
  </si>
  <si>
    <t>c) Entidades bancarias</t>
  </si>
  <si>
    <t>DOLORES</t>
  </si>
  <si>
    <t>d) Tarjetas de crédito</t>
  </si>
  <si>
    <t>ENSENADA</t>
  </si>
  <si>
    <t>ESCOBAR</t>
  </si>
  <si>
    <t>ESTEBAN ECHEVERRÍA</t>
  </si>
  <si>
    <t>EXALTACIÓN DE LA CRUZ</t>
  </si>
  <si>
    <t>EZEIZA</t>
  </si>
  <si>
    <t>FLORENCIO VARELA</t>
  </si>
  <si>
    <t>FLORENTINO AMEGHINO</t>
  </si>
  <si>
    <t>GENERAL ALVARADO</t>
  </si>
  <si>
    <t>GENERAL ALVEAR</t>
  </si>
  <si>
    <t>GENERAL ARENALES</t>
  </si>
  <si>
    <t>GENERAL BELGRANO</t>
  </si>
  <si>
    <t>GENERAL GUIDO</t>
  </si>
  <si>
    <t>GENERAL JUAN MADARIAGA</t>
  </si>
  <si>
    <t>GENERAL LA MADRID</t>
  </si>
  <si>
    <t>GENERAL LAS HERAS</t>
  </si>
  <si>
    <t>GENERAL LAVALLE</t>
  </si>
  <si>
    <t>GENERAL PAZ</t>
  </si>
  <si>
    <t>GENERAL PINTO</t>
  </si>
  <si>
    <t>GENERAL PUEYRREDÓN</t>
  </si>
  <si>
    <t>GENERAL RODRÍGUEZ</t>
  </si>
  <si>
    <t>GENERAL SAN MARTÍN</t>
  </si>
  <si>
    <t>GENERAL VIAMONTE</t>
  </si>
  <si>
    <t>GENERAL VILLEGAS</t>
  </si>
  <si>
    <t>GUAMINÍ</t>
  </si>
  <si>
    <t>HIPÓLITO YRIGOYEN</t>
  </si>
  <si>
    <t>HURLINGHAM</t>
  </si>
  <si>
    <t>ITUZAINGÓ</t>
  </si>
  <si>
    <t>JOSÉ C. PAZ</t>
  </si>
  <si>
    <t>JUNÍN</t>
  </si>
  <si>
    <t>LA COSTA</t>
  </si>
  <si>
    <t>LA MATANZA</t>
  </si>
  <si>
    <t>LA PLATA</t>
  </si>
  <si>
    <t>LANÚS</t>
  </si>
  <si>
    <t>LAPRIDA</t>
  </si>
  <si>
    <t>LAS FLORES</t>
  </si>
  <si>
    <t>LEANDRO N ALEM</t>
  </si>
  <si>
    <t>LEZAMA</t>
  </si>
  <si>
    <t>LINCOLN</t>
  </si>
  <si>
    <t>LOBERÍA</t>
  </si>
  <si>
    <t>LOBOS</t>
  </si>
  <si>
    <t>LOMAS DE ZAMORA</t>
  </si>
  <si>
    <t>LUJÁN</t>
  </si>
  <si>
    <t>MAGDALENA</t>
  </si>
  <si>
    <t>MAIPÚ</t>
  </si>
  <si>
    <t>MALVINAS ARGENTINAS</t>
  </si>
  <si>
    <t>MAR CHIQUITA</t>
  </si>
  <si>
    <t>MARCOS PAZ</t>
  </si>
  <si>
    <t>MERCEDES</t>
  </si>
  <si>
    <t>MERLO</t>
  </si>
  <si>
    <t>MONTE</t>
  </si>
  <si>
    <t>MONTE HERMOSO</t>
  </si>
  <si>
    <t>MORENO</t>
  </si>
  <si>
    <t>MORÓN</t>
  </si>
  <si>
    <t>NAVARRO</t>
  </si>
  <si>
    <t>NECOCHEA</t>
  </si>
  <si>
    <t>9 DE JULIO</t>
  </si>
  <si>
    <t>OLAVARRÍA</t>
  </si>
  <si>
    <t>PATAGONES</t>
  </si>
  <si>
    <t>PEHUAJÓ</t>
  </si>
  <si>
    <t>PELLEGRINI</t>
  </si>
  <si>
    <t>PERGAMINO</t>
  </si>
  <si>
    <t>PILA</t>
  </si>
  <si>
    <t>PILAR</t>
  </si>
  <si>
    <t>PINAMAR</t>
  </si>
  <si>
    <t>PRESIDENTE PERÓN</t>
  </si>
  <si>
    <t>PUÁN</t>
  </si>
  <si>
    <t>PUNTA INDIO</t>
  </si>
  <si>
    <t>QUILMES</t>
  </si>
  <si>
    <t>RAMALLO</t>
  </si>
  <si>
    <t>RAUCH</t>
  </si>
  <si>
    <t>RIVADAVIA</t>
  </si>
  <si>
    <t>ROJAS</t>
  </si>
  <si>
    <t>ROQUE PÉREZ</t>
  </si>
  <si>
    <t>SAAVEDRA</t>
  </si>
  <si>
    <t>SALADILLO</t>
  </si>
  <si>
    <t>SALLIQUELÓ</t>
  </si>
  <si>
    <t>SALTO</t>
  </si>
  <si>
    <t>SAN ANDRÉS DE GILES</t>
  </si>
  <si>
    <t>SAN ANTONIO DE ARECO</t>
  </si>
  <si>
    <t>SAN CAYETANO</t>
  </si>
  <si>
    <t>SAN FERNANDO</t>
  </si>
  <si>
    <t>SAN ISIDRO</t>
  </si>
  <si>
    <t>SAN MIGUEL</t>
  </si>
  <si>
    <t>SAN NICOLÁS</t>
  </si>
  <si>
    <t>SAN PEDRO</t>
  </si>
  <si>
    <t>SAN VICENTE</t>
  </si>
  <si>
    <t>SUIPACHA</t>
  </si>
  <si>
    <t>TANDIL</t>
  </si>
  <si>
    <t>TAPALQUÉ</t>
  </si>
  <si>
    <t>TIGRE</t>
  </si>
  <si>
    <t>TORDILLO</t>
  </si>
  <si>
    <t>TORNQUIST</t>
  </si>
  <si>
    <t>TRENQUE LAUQUEN</t>
  </si>
  <si>
    <t>TRES ARROYOS</t>
  </si>
  <si>
    <t>TRES DE FEBRERO</t>
  </si>
  <si>
    <t>TRES LOMAS</t>
  </si>
  <si>
    <t>25 DE MAYO</t>
  </si>
  <si>
    <t>VICENTE LÓPEZ</t>
  </si>
  <si>
    <t>VILLA GESELL</t>
  </si>
  <si>
    <t>VILLARINO</t>
  </si>
  <si>
    <t>ZÁRATE</t>
  </si>
  <si>
    <t>NO ES DE PBA</t>
  </si>
  <si>
    <t>El presente autodiagnóstico no cuenta con respuestas correctas o incorrectas. Se debe contestar con lo que más se aproxime a la realidad de su emprendimiento. La información suministrada, nos permitirá conocer con mayor detalle su negocio y poder asistirlos en el armado de un plan de trabajo para fortalecer su emprendimiento.</t>
  </si>
  <si>
    <r>
      <t xml:space="preserve">Partido </t>
    </r>
    <r>
      <rPr>
        <sz val="9"/>
        <color rgb="FF666666"/>
        <rFont val="Encode Sans"/>
      </rPr>
      <t>(Listado desplegable)</t>
    </r>
  </si>
  <si>
    <t>Solo para fabricantes de productos: ¿Su producto requiere contar con marca para su comercialización? (Listado desplegable)</t>
  </si>
  <si>
    <t>¿El producto/servicio ya existe en el mercado? Marque con X lo que corresponda</t>
  </si>
  <si>
    <t>Seleccione</t>
  </si>
  <si>
    <t>En caso de seleccionar Otros</t>
  </si>
  <si>
    <t>Si su respuesta fue a) o b) 
¿A quiénes está buscando alcanzar mayormente con sus productos y/o servicios?</t>
  </si>
  <si>
    <t xml:space="preserve">¿El producto o servicio que ofrece a sus clientes, se pueden segmentar por alguna característica particular? ¿Cuál? Ejemplo: por gustos, por zonas geograficas, por edades. </t>
  </si>
  <si>
    <t xml:space="preserve">En general ¿Cuál es el canal habitual de venta del tipo de producto o servicio que usted ofrece? </t>
  </si>
  <si>
    <r>
      <rPr>
        <b/>
        <sz val="8"/>
        <color rgb="FF434343"/>
        <rFont val="Encode Sans"/>
      </rPr>
      <t xml:space="preserve">NOTA: </t>
    </r>
    <r>
      <rPr>
        <sz val="8"/>
        <color rgb="FF434343"/>
        <rFont val="Encode Sans"/>
      </rPr>
      <t>Entiendase por insumos: la materia prima, provisiones, materiales y recursos necesarios que</t>
    </r>
    <r>
      <rPr>
        <b/>
        <sz val="8"/>
        <color rgb="FF434343"/>
        <rFont val="Encode Sans"/>
      </rPr>
      <t xml:space="preserve"> se transforman y/o incorporan</t>
    </r>
    <r>
      <rPr>
        <sz val="8"/>
        <color rgb="FF434343"/>
        <rFont val="Encode Sans"/>
      </rPr>
      <t xml:space="preserve"> en el producto o servicio que se ofrece en el emprendimiento, consumiendose en el mismo proceso sin posibilidad de uso posterior. 
En el caso de servicios, identificar cuáles son los esenciales para el buen funcionamiento del emprendimiento. </t>
    </r>
  </si>
  <si>
    <r>
      <rPr>
        <b/>
        <sz val="8"/>
        <color rgb="FF434343"/>
        <rFont val="Encode Sans"/>
      </rPr>
      <t>NOTA:</t>
    </r>
    <r>
      <rPr>
        <sz val="8"/>
        <color rgb="FF434343"/>
        <rFont val="Encode Sans"/>
      </rPr>
      <t xml:space="preserve"> Entiendase por </t>
    </r>
    <r>
      <rPr>
        <b/>
        <sz val="8"/>
        <color rgb="FF434343"/>
        <rFont val="Encode Sans"/>
      </rPr>
      <t>Socios claves</t>
    </r>
    <r>
      <rPr>
        <sz val="8"/>
        <color rgb="FF434343"/>
        <rFont val="Encode Sans"/>
      </rPr>
      <t xml:space="preserve"> aquellas personas y/o empresas </t>
    </r>
    <r>
      <rPr>
        <b/>
        <sz val="8"/>
        <color rgb="FF434343"/>
        <rFont val="Encode Sans"/>
      </rPr>
      <t>con las que se tenga un vínculo (comercial/contractual/estratégico) que permita el desarrollo del emprendimiento</t>
    </r>
    <r>
      <rPr>
        <sz val="8"/>
        <color rgb="FF434343"/>
        <rFont val="Encode Sans"/>
      </rPr>
      <t xml:space="preserve">. Sin estas personas no habria posibilidad de desarrollo del mismo. Pudiendo ser desde poveedores de materias primas/servicios, como distribuidores/vendedores, etc. </t>
    </r>
  </si>
  <si>
    <t>Identifique los insumos/servicios necesarios para el desarrollo de la actividad y los proveedores de cada uno de ellos:</t>
  </si>
  <si>
    <t>Ejemplo: Mantenimiento de temperatura/Gran tamaño, volumen o peso elevado/trabajo en domicilio, etc.</t>
  </si>
  <si>
    <t>En caso de respuesta afirmativa</t>
  </si>
  <si>
    <t>¿Con qué equipamiento electrónico/informático cuenta para la gestión comercial/productiva? Puede seleccionar más de una. Marque con X</t>
  </si>
  <si>
    <t>En caso de seleccionar Otro Registro</t>
  </si>
  <si>
    <t>En caso de seleccionar SI</t>
  </si>
  <si>
    <t xml:space="preserve">NOTA: Entiédase por costos fijos aquellos que no dependen del volumen de producción o prestación de servicios, y costos variables aquellos que aumentan o se reducen por el nivel de producción. </t>
  </si>
  <si>
    <t>Institución que respalda proyecto</t>
  </si>
  <si>
    <t>¿Cuál?</t>
  </si>
  <si>
    <t>¿Cuenta con tales inscripciones?</t>
  </si>
  <si>
    <t>¿Utiliza la tecnologia de código de barra para su producto?</t>
  </si>
  <si>
    <t>¿Cuenta con dicha tecnología?</t>
  </si>
  <si>
    <t>¿Tiene intenciones de conformar una sociedad comercial o cooperativa?</t>
  </si>
  <si>
    <t>[Describa Brevemente]</t>
  </si>
  <si>
    <t xml:space="preserve">¿Cuáles son las necesidades de la población que busca cubrir con su producto y/o servicio? </t>
  </si>
  <si>
    <t>Conclusiones</t>
  </si>
  <si>
    <t>¿Nombre de su red social?</t>
  </si>
  <si>
    <t xml:space="preserve">Los principales costos son: </t>
  </si>
  <si>
    <t xml:space="preserve">Calcula los precios de la siguiente manera: </t>
  </si>
  <si>
    <t>Utiliza medio de cobro</t>
  </si>
  <si>
    <t>Financiamiento habitual para giro comercial</t>
  </si>
  <si>
    <t xml:space="preserve">PROPUESTA DE NEGOCIO DE: </t>
  </si>
  <si>
    <t>Observaciones</t>
  </si>
  <si>
    <t>Responsable de recomendaciones de diagnóstico</t>
  </si>
  <si>
    <t>Contacto de la institución (teléfono)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</si>
</sst>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
  </numFmts>
  <fonts count="65">
    <font>
      <sz val="12"/>
      <color rgb="FF000000"/>
      <name val="Calibri"/>
    </font>
    <font>
      <sz val="11"/>
      <name val="Poppins"/>
    </font>
    <font>
      <b/>
      <sz val="30"/>
      <color rgb="FF0B5394"/>
      <name val="Poppins"/>
    </font>
    <font>
      <b/>
      <sz val="11"/>
      <color rgb="FF0B5394"/>
      <name val="Poppins"/>
    </font>
    <font>
      <sz val="12"/>
      <name val="Poppins"/>
    </font>
    <font>
      <sz val="11"/>
      <color rgb="FF000000"/>
      <name val="Poppins"/>
    </font>
    <font>
      <b/>
      <sz val="30"/>
      <color rgb="FF29D5D5"/>
      <name val="Encode Sans"/>
    </font>
    <font>
      <sz val="10"/>
      <color rgb="FF666666"/>
      <name val="Encode Sans"/>
    </font>
    <font>
      <sz val="12"/>
      <name val="Calibri"/>
    </font>
    <font>
      <b/>
      <sz val="11"/>
      <color rgb="FF434343"/>
      <name val="Poppins"/>
    </font>
    <font>
      <sz val="11"/>
      <color rgb="FF434343"/>
      <name val="Poppins"/>
    </font>
    <font>
      <sz val="11"/>
      <color rgb="FF000000"/>
      <name val="Century Gothic"/>
    </font>
    <font>
      <sz val="11"/>
      <name val="Century Gothic"/>
    </font>
    <font>
      <b/>
      <sz val="10"/>
      <color rgb="FF666666"/>
      <name val="Encode Sans"/>
    </font>
    <font>
      <sz val="10"/>
      <color rgb="FF999999"/>
      <name val="Encode Sans"/>
    </font>
    <font>
      <sz val="11"/>
      <name val="Roboto"/>
    </font>
    <font>
      <sz val="11"/>
      <color rgb="FF000000"/>
      <name val="Encode Sans"/>
    </font>
    <font>
      <sz val="11"/>
      <name val="Encode Sans"/>
    </font>
    <font>
      <sz val="11"/>
      <color rgb="FF000000"/>
      <name val="Roboto"/>
    </font>
    <font>
      <b/>
      <sz val="8"/>
      <color rgb="FF000000"/>
      <name val="Encode Sans"/>
    </font>
    <font>
      <sz val="11"/>
      <color rgb="FF999999"/>
      <name val="Encode Sans"/>
    </font>
    <font>
      <sz val="12"/>
      <name val="Encode Sans"/>
    </font>
    <font>
      <b/>
      <sz val="8"/>
      <name val="Roboto"/>
    </font>
    <font>
      <b/>
      <sz val="8"/>
      <color rgb="FF999999"/>
      <name val="Encode Sans"/>
    </font>
    <font>
      <sz val="9"/>
      <name val="Roboto"/>
    </font>
    <font>
      <sz val="10"/>
      <color rgb="FFFFFFFF"/>
      <name val="Encode Sans"/>
    </font>
    <font>
      <sz val="10"/>
      <color rgb="FF434343"/>
      <name val="Encode Sans"/>
    </font>
    <font>
      <sz val="10"/>
      <color rgb="FF434343"/>
      <name val="Roboto"/>
    </font>
    <font>
      <i/>
      <sz val="10"/>
      <color rgb="FFFFFFFF"/>
      <name val="Encode Sans"/>
    </font>
    <font>
      <i/>
      <sz val="10"/>
      <color rgb="FF434343"/>
      <name val="Encode Sans"/>
    </font>
    <font>
      <sz val="10"/>
      <name val="Encode Sans"/>
    </font>
    <font>
      <i/>
      <sz val="9"/>
      <color rgb="FFFFFFFF"/>
      <name val="Encode Sans"/>
    </font>
    <font>
      <b/>
      <sz val="9"/>
      <name val="Encode Sans"/>
    </font>
    <font>
      <sz val="9"/>
      <color rgb="FF434343"/>
      <name val="Encode Sans"/>
    </font>
    <font>
      <sz val="9"/>
      <color rgb="FF666666"/>
      <name val="Encode Sans"/>
    </font>
    <font>
      <sz val="11"/>
      <name val="Verdana"/>
    </font>
    <font>
      <b/>
      <sz val="10"/>
      <color rgb="FF434343"/>
      <name val="Encode Sans"/>
    </font>
    <font>
      <sz val="8"/>
      <name val="Roboto"/>
    </font>
    <font>
      <sz val="8"/>
      <color rgb="FF434343"/>
      <name val="Encode Sans"/>
    </font>
    <font>
      <sz val="8"/>
      <name val="Calibri"/>
    </font>
    <font>
      <sz val="8"/>
      <name val="Encode Sans"/>
    </font>
    <font>
      <i/>
      <sz val="8"/>
      <name val="Verdana"/>
    </font>
    <font>
      <sz val="11"/>
      <color rgb="FF005975"/>
      <name val="Verdana"/>
    </font>
    <font>
      <sz val="11"/>
      <name val="Calibri"/>
    </font>
    <font>
      <b/>
      <sz val="11"/>
      <color rgb="FF00B2C9"/>
      <name val="&quot;Encode Sans&quot;"/>
    </font>
    <font>
      <sz val="11"/>
      <color rgb="FF666666"/>
      <name val="&quot;Encode Sans&quot;"/>
    </font>
    <font>
      <sz val="11"/>
      <color rgb="FF000000"/>
      <name val="Verdana"/>
    </font>
    <font>
      <b/>
      <sz val="8"/>
      <color rgb="FF434343"/>
      <name val="Encode Sans"/>
    </font>
    <font>
      <b/>
      <sz val="24"/>
      <color rgb="FF29D5D5"/>
      <name val="Encode Sans"/>
    </font>
    <font>
      <sz val="24"/>
      <color rgb="FF000000"/>
      <name val="Calibri"/>
      <family val="2"/>
    </font>
    <font>
      <b/>
      <sz val="12"/>
      <name val="Calibri"/>
      <family val="2"/>
    </font>
    <font>
      <sz val="12"/>
      <color rgb="FF000000"/>
      <name val="Calibri"/>
      <family val="2"/>
    </font>
    <font>
      <sz val="12"/>
      <name val="Calibri"/>
      <family val="2"/>
    </font>
    <font>
      <sz val="11"/>
      <color rgb="FF005975"/>
      <name val="Verdana"/>
      <family val="2"/>
    </font>
    <font>
      <sz val="11"/>
      <name val="Verdana"/>
      <family val="2"/>
    </font>
    <font>
      <sz val="10"/>
      <color theme="0" tint="-0.34998626667073579"/>
      <name val="Encode Sans"/>
    </font>
    <font>
      <sz val="12"/>
      <color theme="0" tint="-0.34998626667073579"/>
      <name val="Calibri"/>
      <family val="2"/>
    </font>
    <font>
      <b/>
      <sz val="12"/>
      <color rgb="FF666666"/>
      <name val="Encode Sans"/>
    </font>
    <font>
      <sz val="8"/>
      <name val="Verdana"/>
      <family val="2"/>
    </font>
    <font>
      <sz val="8"/>
      <name val="Calibri"/>
      <family val="2"/>
    </font>
    <font>
      <sz val="8"/>
      <color rgb="FF000000"/>
      <name val="Verdana"/>
      <family val="2"/>
    </font>
    <font>
      <b/>
      <sz val="8"/>
      <name val="Verdana"/>
      <family val="2"/>
    </font>
    <font>
      <i/>
      <sz val="8"/>
      <name val="Verdana"/>
      <family val="2"/>
    </font>
    <font>
      <b/>
      <i/>
      <sz val="10"/>
      <name val="Verdana"/>
      <family val="2"/>
    </font>
    <font>
      <b/>
      <sz val="14"/>
      <color theme="2" tint="-0.499984740745262"/>
      <name val="Calibri"/>
      <family val="2"/>
    </font>
  </fonts>
  <fills count="20">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0B5394"/>
        <bgColor rgb="FF0B5394"/>
      </patternFill>
    </fill>
    <fill>
      <patternFill patternType="solid">
        <fgColor rgb="FF45818E"/>
        <bgColor rgb="FF45818E"/>
      </patternFill>
    </fill>
    <fill>
      <patternFill patternType="solid">
        <fgColor rgb="FFB85B22"/>
        <bgColor rgb="FFB85B22"/>
      </patternFill>
    </fill>
    <fill>
      <patternFill patternType="solid">
        <fgColor rgb="FF134F5C"/>
        <bgColor rgb="FF134F5C"/>
      </patternFill>
    </fill>
    <fill>
      <patternFill patternType="solid">
        <fgColor rgb="FF351C75"/>
        <bgColor rgb="FF351C75"/>
      </patternFill>
    </fill>
    <fill>
      <patternFill patternType="solid">
        <fgColor rgb="FFF3F3F3"/>
        <bgColor rgb="FFF3F3F3"/>
      </patternFill>
    </fill>
    <fill>
      <patternFill patternType="solid">
        <fgColor rgb="FF59473F"/>
        <bgColor rgb="FF59473F"/>
      </patternFill>
    </fill>
    <fill>
      <patternFill patternType="solid">
        <fgColor rgb="FF741B47"/>
        <bgColor rgb="FF741B47"/>
      </patternFill>
    </fill>
    <fill>
      <patternFill patternType="solid">
        <fgColor rgb="FF6AA84F"/>
        <bgColor rgb="FF6AA84F"/>
      </patternFill>
    </fill>
    <fill>
      <patternFill patternType="solid">
        <fgColor rgb="FF1155CC"/>
        <bgColor rgb="FF1155CC"/>
      </patternFill>
    </fill>
    <fill>
      <patternFill patternType="solid">
        <fgColor rgb="FF0C343D"/>
        <bgColor rgb="FF0C343D"/>
      </patternFill>
    </fill>
    <fill>
      <patternFill patternType="solid">
        <fgColor rgb="FFB6D7A8"/>
        <bgColor rgb="FFB6D7A8"/>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tint="-4.9989318521683403E-2"/>
        <bgColor rgb="FFEFEFEF"/>
      </patternFill>
    </fill>
    <fill>
      <patternFill patternType="solid">
        <fgColor theme="0"/>
        <bgColor indexed="64"/>
      </patternFill>
    </fill>
  </fills>
  <borders count="52">
    <border>
      <left/>
      <right/>
      <top/>
      <bottom/>
      <diagonal/>
    </border>
    <border>
      <left/>
      <right/>
      <top/>
      <bottom style="thick">
        <color rgb="FF29D5D5"/>
      </bottom>
      <diagonal/>
    </border>
    <border>
      <left/>
      <right/>
      <top/>
      <bottom style="thin">
        <color rgb="FFD9D9D9"/>
      </bottom>
      <diagonal/>
    </border>
    <border>
      <left/>
      <right/>
      <top/>
      <bottom style="thin">
        <color rgb="FFFFFFFF"/>
      </bottom>
      <diagonal/>
    </border>
    <border>
      <left/>
      <right/>
      <top/>
      <bottom style="hair">
        <color rgb="FF999999"/>
      </bottom>
      <diagonal/>
    </border>
    <border>
      <left/>
      <right style="thin">
        <color rgb="FFD9D9D9"/>
      </right>
      <top/>
      <bottom style="hair">
        <color rgb="FF999999"/>
      </bottom>
      <diagonal/>
    </border>
    <border>
      <left/>
      <right/>
      <top style="hair">
        <color rgb="FF999999"/>
      </top>
      <bottom style="hair">
        <color rgb="FF999999"/>
      </bottom>
      <diagonal/>
    </border>
    <border>
      <left style="dotted">
        <color rgb="FF999999"/>
      </left>
      <right/>
      <top/>
      <bottom style="dotted">
        <color rgb="FF999999"/>
      </bottom>
      <diagonal/>
    </border>
    <border>
      <left/>
      <right/>
      <top/>
      <bottom style="dotted">
        <color rgb="FF999999"/>
      </bottom>
      <diagonal/>
    </border>
    <border>
      <left/>
      <right style="dotted">
        <color rgb="FF999999"/>
      </right>
      <top/>
      <bottom style="dotted">
        <color rgb="FF999999"/>
      </bottom>
      <diagonal/>
    </border>
    <border>
      <left style="dotted">
        <color rgb="FF999999"/>
      </left>
      <right/>
      <top style="dotted">
        <color rgb="FF999999"/>
      </top>
      <bottom style="dotted">
        <color rgb="FF999999"/>
      </bottom>
      <diagonal/>
    </border>
    <border>
      <left/>
      <right/>
      <top style="dotted">
        <color rgb="FF999999"/>
      </top>
      <bottom style="dotted">
        <color rgb="FF999999"/>
      </bottom>
      <diagonal/>
    </border>
    <border>
      <left/>
      <right style="dotted">
        <color rgb="FF999999"/>
      </right>
      <top style="dotted">
        <color rgb="FF999999"/>
      </top>
      <bottom style="dotted">
        <color rgb="FF999999"/>
      </bottom>
      <diagonal/>
    </border>
    <border>
      <left style="dotted">
        <color rgb="FF434343"/>
      </left>
      <right/>
      <top style="dotted">
        <color rgb="FF434343"/>
      </top>
      <bottom style="dotted">
        <color rgb="FF434343"/>
      </bottom>
      <diagonal/>
    </border>
    <border>
      <left/>
      <right/>
      <top style="dotted">
        <color rgb="FF434343"/>
      </top>
      <bottom style="dotted">
        <color rgb="FF434343"/>
      </bottom>
      <diagonal/>
    </border>
    <border>
      <left/>
      <right style="dotted">
        <color rgb="FF434343"/>
      </right>
      <top style="dotted">
        <color rgb="FF434343"/>
      </top>
      <bottom style="dotted">
        <color rgb="FF434343"/>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rgb="FF999999"/>
      </bottom>
      <diagonal/>
    </border>
    <border>
      <left/>
      <right/>
      <top style="hair">
        <color rgb="FF999999"/>
      </top>
      <bottom style="hair">
        <color indexed="64"/>
      </bottom>
      <diagonal/>
    </border>
    <border>
      <left/>
      <right/>
      <top style="hair">
        <color indexed="64"/>
      </top>
      <bottom style="hair">
        <color indexed="64"/>
      </bottom>
      <diagonal/>
    </border>
    <border>
      <left/>
      <right/>
      <top style="dotted">
        <color rgb="FF434343"/>
      </top>
      <bottom/>
      <diagonal/>
    </border>
    <border>
      <left/>
      <right/>
      <top style="hair">
        <color indexed="64"/>
      </top>
      <bottom/>
      <diagonal/>
    </border>
    <border>
      <left/>
      <right style="dotted">
        <color rgb="FF434343"/>
      </right>
      <top/>
      <bottom/>
      <diagonal/>
    </border>
    <border>
      <left/>
      <right/>
      <top style="thin">
        <color rgb="FFD9D9D9"/>
      </top>
      <bottom style="thin">
        <color rgb="FFD9D9D9"/>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rgb="FF000000"/>
      </right>
      <top/>
      <bottom style="thin">
        <color indexed="64"/>
      </bottom>
      <diagonal/>
    </border>
    <border>
      <left/>
      <right/>
      <top/>
      <bottom style="thin">
        <color theme="0" tint="-0.14999847407452621"/>
      </bottom>
      <diagonal/>
    </border>
  </borders>
  <cellStyleXfs count="1">
    <xf numFmtId="0" fontId="0" fillId="0" borderId="0"/>
  </cellStyleXfs>
  <cellXfs count="279">
    <xf numFmtId="0" fontId="0" fillId="0" borderId="0" xfId="0"/>
    <xf numFmtId="0" fontId="39" fillId="0" borderId="0" xfId="0" applyFont="1"/>
    <xf numFmtId="0" fontId="39" fillId="0" borderId="0" xfId="0" applyFont="1" applyAlignment="1">
      <alignment wrapText="1"/>
    </xf>
    <xf numFmtId="0" fontId="41" fillId="0" borderId="0" xfId="0" applyFont="1" applyAlignment="1">
      <alignment horizontal="center"/>
    </xf>
    <xf numFmtId="0" fontId="41" fillId="0" borderId="16" xfId="0" applyFont="1" applyBorder="1" applyAlignment="1">
      <alignment horizontal="center" wrapText="1"/>
    </xf>
    <xf numFmtId="0" fontId="42" fillId="0" borderId="19" xfId="0" applyFont="1" applyBorder="1"/>
    <xf numFmtId="0" fontId="43" fillId="0" borderId="0" xfId="0" applyFont="1"/>
    <xf numFmtId="0" fontId="35" fillId="0" borderId="0" xfId="0" applyFont="1"/>
    <xf numFmtId="0" fontId="44" fillId="9" borderId="0" xfId="0" applyFont="1" applyFill="1" applyAlignment="1">
      <alignment wrapText="1"/>
    </xf>
    <xf numFmtId="0" fontId="43" fillId="0" borderId="19" xfId="0" applyFont="1" applyBorder="1"/>
    <xf numFmtId="0" fontId="45" fillId="0" borderId="0" xfId="0" applyFont="1"/>
    <xf numFmtId="0" fontId="42" fillId="0" borderId="0" xfId="0" applyFont="1"/>
    <xf numFmtId="0" fontId="18" fillId="2" borderId="0" xfId="0" applyFont="1" applyFill="1"/>
    <xf numFmtId="0" fontId="8" fillId="0" borderId="0" xfId="0" applyFont="1"/>
    <xf numFmtId="0" fontId="46" fillId="0" borderId="0" xfId="0" applyFont="1"/>
    <xf numFmtId="49" fontId="43" fillId="0" borderId="0" xfId="0" applyNumberFormat="1" applyFont="1"/>
    <xf numFmtId="49" fontId="45" fillId="0" borderId="0" xfId="0" applyNumberFormat="1" applyFont="1"/>
    <xf numFmtId="0" fontId="45" fillId="0" borderId="0" xfId="0" applyFont="1" applyAlignment="1">
      <alignment wrapText="1"/>
    </xf>
    <xf numFmtId="0" fontId="1" fillId="0" borderId="0" xfId="0" applyFont="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0" borderId="0" xfId="0" applyFont="1" applyAlignment="1">
      <alignment vertical="center"/>
    </xf>
    <xf numFmtId="0" fontId="3"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xf numFmtId="0" fontId="5" fillId="0" borderId="0" xfId="0" applyFont="1" applyAlignment="1">
      <alignment horizontal="left" vertical="center"/>
    </xf>
    <xf numFmtId="0" fontId="6" fillId="2" borderId="0" xfId="0" applyFont="1" applyFill="1" applyAlignment="1">
      <alignment vertical="center" wrapText="1"/>
    </xf>
    <xf numFmtId="0" fontId="7" fillId="2" borderId="0" xfId="0" applyFont="1" applyFill="1" applyAlignment="1">
      <alignment horizontal="right" vertical="center" wrapText="1"/>
    </xf>
    <xf numFmtId="0" fontId="9" fillId="0" borderId="0" xfId="0" applyFont="1" applyAlignment="1">
      <alignment horizontal="left" vertical="center"/>
    </xf>
    <xf numFmtId="0" fontId="10" fillId="2" borderId="0" xfId="0" applyFont="1" applyFill="1" applyAlignment="1">
      <alignment vertical="center"/>
    </xf>
    <xf numFmtId="0" fontId="11" fillId="2" borderId="0" xfId="0" applyFont="1" applyFill="1" applyAlignment="1">
      <alignment vertical="center"/>
    </xf>
    <xf numFmtId="0" fontId="12" fillId="0" borderId="0" xfId="0" applyFont="1" applyAlignment="1">
      <alignment vertical="center"/>
    </xf>
    <xf numFmtId="0" fontId="14" fillId="0" borderId="0" xfId="0" applyFont="1" applyAlignment="1">
      <alignment horizontal="left" vertical="center"/>
    </xf>
    <xf numFmtId="0" fontId="13" fillId="0" borderId="2" xfId="0" applyFont="1" applyBorder="1" applyAlignment="1">
      <alignment horizontal="left" vertical="center"/>
    </xf>
    <xf numFmtId="0" fontId="15" fillId="0" borderId="0" xfId="0" applyFont="1" applyAlignment="1">
      <alignment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21" fillId="0" borderId="0" xfId="0" applyFont="1"/>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5" fillId="2" borderId="0" xfId="0" applyFont="1" applyFill="1" applyAlignment="1">
      <alignment vertical="center"/>
    </xf>
    <xf numFmtId="0" fontId="26" fillId="2" borderId="4" xfId="0" applyFont="1" applyFill="1" applyBorder="1" applyAlignment="1">
      <alignment vertical="center" wrapText="1"/>
    </xf>
    <xf numFmtId="0" fontId="27" fillId="2" borderId="0" xfId="0" applyFont="1" applyFill="1" applyAlignment="1">
      <alignment horizontal="left" vertical="center" wrapText="1"/>
    </xf>
    <xf numFmtId="0" fontId="27" fillId="2" borderId="0" xfId="0" applyFont="1" applyFill="1" applyAlignment="1">
      <alignment vertical="center" wrapText="1"/>
    </xf>
    <xf numFmtId="0" fontId="26" fillId="2" borderId="0" xfId="0" applyFont="1" applyFill="1" applyAlignment="1">
      <alignment vertical="center" wrapText="1"/>
    </xf>
    <xf numFmtId="0" fontId="26" fillId="0" borderId="4" xfId="0" applyFont="1" applyBorder="1" applyAlignment="1">
      <alignment vertical="center" wrapText="1"/>
    </xf>
    <xf numFmtId="0" fontId="26" fillId="0" borderId="6" xfId="0" applyFont="1" applyBorder="1" applyAlignment="1">
      <alignment vertical="center" wrapText="1"/>
    </xf>
    <xf numFmtId="0" fontId="28" fillId="5" borderId="0" xfId="0" applyFont="1" applyFill="1" applyAlignment="1">
      <alignment horizontal="left" vertical="center"/>
    </xf>
    <xf numFmtId="0" fontId="25" fillId="5" borderId="0" xfId="0" applyFont="1" applyFill="1" applyAlignment="1">
      <alignment horizontal="left" vertical="center"/>
    </xf>
    <xf numFmtId="0" fontId="7" fillId="0" borderId="0" xfId="0" applyFont="1" applyAlignment="1">
      <alignment vertical="center" wrapText="1"/>
    </xf>
    <xf numFmtId="0" fontId="7" fillId="0" borderId="0" xfId="0" applyFont="1" applyAlignment="1">
      <alignment horizontal="left" vertical="center" wrapText="1"/>
    </xf>
    <xf numFmtId="0" fontId="28" fillId="6" borderId="0" xfId="0" applyFont="1" applyFill="1" applyAlignment="1">
      <alignment horizontal="left" vertical="center"/>
    </xf>
    <xf numFmtId="0" fontId="25" fillId="6" borderId="0" xfId="0" applyFont="1" applyFill="1" applyAlignment="1">
      <alignment horizontal="left" vertical="center"/>
    </xf>
    <xf numFmtId="0" fontId="21" fillId="0" borderId="4" xfId="0" applyFont="1" applyBorder="1"/>
    <xf numFmtId="0" fontId="26" fillId="0" borderId="0" xfId="0" applyFont="1" applyAlignment="1">
      <alignment vertical="center" wrapText="1"/>
    </xf>
    <xf numFmtId="0" fontId="26" fillId="0" borderId="0" xfId="0" applyFont="1" applyAlignment="1">
      <alignment horizontal="left" vertical="center" wrapText="1"/>
    </xf>
    <xf numFmtId="0" fontId="31" fillId="7" borderId="0" xfId="0" applyFont="1" applyFill="1" applyAlignment="1">
      <alignment horizontal="left" vertical="center"/>
    </xf>
    <xf numFmtId="0" fontId="25" fillId="7" borderId="0" xfId="0" applyFont="1" applyFill="1" applyAlignment="1">
      <alignment horizontal="left" vertical="center"/>
    </xf>
    <xf numFmtId="0" fontId="31" fillId="8" borderId="0" xfId="0" applyFont="1" applyFill="1" applyAlignment="1">
      <alignment horizontal="left" vertical="center"/>
    </xf>
    <xf numFmtId="0" fontId="25" fillId="8" borderId="0" xfId="0" applyFont="1" applyFill="1" applyAlignment="1">
      <alignment horizontal="left" vertical="center"/>
    </xf>
    <xf numFmtId="0" fontId="31" fillId="10" borderId="0" xfId="0" applyFont="1" applyFill="1" applyAlignment="1">
      <alignment horizontal="left" vertical="center"/>
    </xf>
    <xf numFmtId="0" fontId="25" fillId="10" borderId="0" xfId="0" applyFont="1" applyFill="1" applyAlignment="1">
      <alignment horizontal="left" vertical="center"/>
    </xf>
    <xf numFmtId="0" fontId="37" fillId="0" borderId="0" xfId="0" applyFont="1" applyAlignment="1">
      <alignment vertical="center"/>
    </xf>
    <xf numFmtId="0" fontId="38" fillId="2" borderId="0" xfId="0" applyFont="1" applyFill="1" applyAlignment="1">
      <alignment vertical="center" wrapText="1"/>
    </xf>
    <xf numFmtId="0" fontId="28" fillId="11" borderId="0" xfId="0" applyFont="1" applyFill="1" applyAlignment="1">
      <alignment horizontal="left" vertical="center"/>
    </xf>
    <xf numFmtId="0" fontId="25" fillId="11" borderId="0" xfId="0" applyFont="1" applyFill="1" applyAlignment="1">
      <alignment horizontal="left" vertical="center"/>
    </xf>
    <xf numFmtId="0" fontId="14" fillId="2" borderId="0" xfId="0" applyFont="1" applyFill="1" applyAlignment="1">
      <alignment vertical="center" wrapText="1"/>
    </xf>
    <xf numFmtId="0" fontId="28" fillId="12" borderId="0" xfId="0" applyFont="1" applyFill="1" applyAlignment="1">
      <alignment horizontal="left" vertical="center"/>
    </xf>
    <xf numFmtId="0" fontId="25" fillId="12" borderId="0" xfId="0" applyFont="1" applyFill="1" applyAlignment="1">
      <alignment horizontal="left" vertical="center"/>
    </xf>
    <xf numFmtId="0" fontId="40" fillId="0" borderId="0" xfId="0" applyFont="1" applyAlignment="1">
      <alignment horizontal="left" vertical="top" wrapText="1"/>
    </xf>
    <xf numFmtId="0" fontId="25" fillId="0" borderId="0" xfId="0" applyFont="1" applyAlignment="1">
      <alignment horizontal="left" vertical="center"/>
    </xf>
    <xf numFmtId="0" fontId="28" fillId="13" borderId="0" xfId="0" applyFont="1" applyFill="1" applyAlignment="1">
      <alignment horizontal="left" vertical="center"/>
    </xf>
    <xf numFmtId="0" fontId="25" fillId="13" borderId="0" xfId="0" applyFont="1" applyFill="1" applyAlignment="1">
      <alignment horizontal="left" vertical="center"/>
    </xf>
    <xf numFmtId="0" fontId="27" fillId="0" borderId="4" xfId="0" applyFont="1" applyBorder="1" applyAlignment="1">
      <alignment vertical="center" wrapText="1"/>
    </xf>
    <xf numFmtId="0" fontId="27" fillId="0" borderId="4" xfId="0" applyFont="1" applyBorder="1" applyAlignment="1">
      <alignment horizontal="right" vertical="center" wrapText="1"/>
    </xf>
    <xf numFmtId="0" fontId="15" fillId="0" borderId="0" xfId="0" applyFont="1" applyAlignment="1">
      <alignment horizontal="center" vertical="center"/>
    </xf>
    <xf numFmtId="0" fontId="51" fillId="0" borderId="0" xfId="0" applyFont="1"/>
    <xf numFmtId="0" fontId="26" fillId="2" borderId="26" xfId="0" applyFont="1" applyFill="1" applyBorder="1" applyAlignment="1" applyProtection="1">
      <alignment vertical="center" wrapText="1"/>
      <protection locked="0"/>
    </xf>
    <xf numFmtId="0" fontId="15" fillId="0" borderId="27" xfId="0" applyFont="1" applyBorder="1" applyAlignment="1">
      <alignment vertical="center"/>
    </xf>
    <xf numFmtId="0" fontId="26" fillId="0" borderId="27" xfId="0" applyFont="1" applyBorder="1" applyAlignment="1">
      <alignment vertical="center" wrapText="1"/>
    </xf>
    <xf numFmtId="0" fontId="26" fillId="0" borderId="28" xfId="0" applyFont="1" applyBorder="1" applyAlignment="1">
      <alignment vertical="center" wrapText="1"/>
    </xf>
    <xf numFmtId="0" fontId="53" fillId="0" borderId="19" xfId="0" applyFont="1" applyBorder="1"/>
    <xf numFmtId="0" fontId="7" fillId="0" borderId="29" xfId="0" applyFont="1" applyBorder="1" applyAlignment="1">
      <alignment vertical="center" wrapText="1"/>
    </xf>
    <xf numFmtId="0" fontId="26" fillId="0" borderId="29" xfId="0" applyFont="1" applyBorder="1" applyAlignment="1">
      <alignment vertical="center" wrapText="1"/>
    </xf>
    <xf numFmtId="0" fontId="54" fillId="0" borderId="0" xfId="0" applyFont="1"/>
    <xf numFmtId="0" fontId="38" fillId="0" borderId="0" xfId="0" applyFont="1" applyAlignment="1">
      <alignment vertical="top" wrapText="1"/>
    </xf>
    <xf numFmtId="0" fontId="38" fillId="0" borderId="27" xfId="0" applyFont="1" applyBorder="1" applyAlignment="1">
      <alignment vertical="top" wrapText="1"/>
    </xf>
    <xf numFmtId="0" fontId="38" fillId="0" borderId="27" xfId="0" applyFont="1" applyBorder="1" applyAlignment="1">
      <alignment horizontal="left" vertical="top" wrapText="1"/>
    </xf>
    <xf numFmtId="0" fontId="0" fillId="0" borderId="27" xfId="0" applyBorder="1"/>
    <xf numFmtId="0" fontId="26" fillId="0" borderId="27" xfId="0" applyFont="1" applyBorder="1" applyAlignment="1">
      <alignment horizontal="left" vertical="center" wrapText="1"/>
    </xf>
    <xf numFmtId="0" fontId="35" fillId="0" borderId="27" xfId="0" applyFont="1" applyBorder="1"/>
    <xf numFmtId="0" fontId="17" fillId="0" borderId="27" xfId="0" applyFont="1" applyBorder="1" applyAlignment="1">
      <alignment vertical="center"/>
    </xf>
    <xf numFmtId="0" fontId="21" fillId="0" borderId="27" xfId="0" applyFont="1" applyBorder="1"/>
    <xf numFmtId="0" fontId="35" fillId="0" borderId="30" xfId="0" applyFont="1" applyBorder="1"/>
    <xf numFmtId="0" fontId="26" fillId="2" borderId="27" xfId="0" applyFont="1" applyFill="1" applyBorder="1" applyAlignment="1">
      <alignment vertical="center" wrapText="1"/>
    </xf>
    <xf numFmtId="0" fontId="26" fillId="2" borderId="31" xfId="0" applyFont="1" applyFill="1" applyBorder="1" applyAlignment="1">
      <alignment vertical="center" wrapText="1"/>
    </xf>
    <xf numFmtId="0" fontId="26" fillId="2" borderId="32" xfId="0" applyFont="1" applyFill="1" applyBorder="1" applyAlignment="1">
      <alignment vertical="center" wrapText="1"/>
    </xf>
    <xf numFmtId="0" fontId="26" fillId="2" borderId="29" xfId="0" applyFont="1" applyFill="1" applyBorder="1" applyAlignment="1">
      <alignment vertical="center" wrapText="1"/>
    </xf>
    <xf numFmtId="0" fontId="26" fillId="2" borderId="30" xfId="0" applyFont="1" applyFill="1" applyBorder="1" applyAlignment="1">
      <alignment vertical="center" wrapText="1"/>
    </xf>
    <xf numFmtId="0" fontId="30" fillId="0" borderId="0" xfId="0" applyFont="1" applyAlignment="1">
      <alignment horizontal="right" vertical="center"/>
    </xf>
    <xf numFmtId="0" fontId="40" fillId="0" borderId="0" xfId="0" applyFont="1" applyAlignment="1">
      <alignment vertical="top" wrapText="1"/>
    </xf>
    <xf numFmtId="0" fontId="40" fillId="0" borderId="33" xfId="0" applyFont="1" applyBorder="1" applyAlignment="1">
      <alignment vertical="top" wrapText="1"/>
    </xf>
    <xf numFmtId="0" fontId="26" fillId="0" borderId="30" xfId="0" applyFont="1" applyBorder="1" applyAlignment="1">
      <alignment vertical="center" wrapText="1"/>
    </xf>
    <xf numFmtId="0" fontId="34" fillId="0" borderId="27" xfId="0" applyFont="1" applyBorder="1"/>
    <xf numFmtId="0" fontId="8" fillId="0" borderId="27" xfId="0" applyFont="1" applyBorder="1"/>
    <xf numFmtId="0" fontId="7" fillId="19" borderId="0" xfId="0" applyFont="1" applyFill="1" applyAlignment="1" applyProtection="1">
      <alignment vertical="center"/>
      <protection locked="0"/>
    </xf>
    <xf numFmtId="0" fontId="0" fillId="0" borderId="0" xfId="0"/>
    <xf numFmtId="0" fontId="60" fillId="16" borderId="43" xfId="0" applyFont="1" applyFill="1" applyBorder="1" applyAlignment="1">
      <alignment wrapText="1"/>
    </xf>
    <xf numFmtId="0" fontId="58" fillId="17" borderId="45" xfId="0" applyFont="1" applyFill="1" applyBorder="1" applyAlignment="1"/>
    <xf numFmtId="0" fontId="58" fillId="17" borderId="45" xfId="0" applyFont="1" applyFill="1" applyBorder="1" applyAlignment="1">
      <alignment wrapText="1"/>
    </xf>
    <xf numFmtId="0" fontId="58" fillId="17" borderId="47" xfId="0" applyFont="1" applyFill="1" applyBorder="1" applyAlignment="1">
      <alignment wrapText="1"/>
    </xf>
    <xf numFmtId="0" fontId="61" fillId="15" borderId="16" xfId="0" applyFont="1" applyFill="1" applyBorder="1" applyAlignment="1">
      <alignment horizontal="center" wrapText="1"/>
    </xf>
    <xf numFmtId="0" fontId="61" fillId="15" borderId="16" xfId="0" applyFont="1" applyFill="1" applyBorder="1" applyAlignment="1">
      <alignment horizontal="center"/>
    </xf>
    <xf numFmtId="0" fontId="61" fillId="15" borderId="19" xfId="0" applyFont="1" applyFill="1" applyBorder="1" applyAlignment="1">
      <alignment horizontal="center" wrapText="1"/>
    </xf>
    <xf numFmtId="0" fontId="60" fillId="9" borderId="20" xfId="0" applyFont="1" applyFill="1" applyBorder="1" applyAlignment="1">
      <alignment horizontal="center" wrapText="1"/>
    </xf>
    <xf numFmtId="0" fontId="58" fillId="9" borderId="19" xfId="0" applyFont="1" applyFill="1" applyBorder="1" applyAlignment="1">
      <alignment horizontal="center" wrapText="1"/>
    </xf>
    <xf numFmtId="0" fontId="60" fillId="9" borderId="19" xfId="0" applyFont="1" applyFill="1" applyBorder="1" applyAlignment="1">
      <alignment horizontal="center" wrapText="1"/>
    </xf>
    <xf numFmtId="0" fontId="60" fillId="9" borderId="37" xfId="0" applyFont="1" applyFill="1" applyBorder="1" applyAlignment="1">
      <alignment horizontal="center" wrapText="1"/>
    </xf>
    <xf numFmtId="0" fontId="58" fillId="17" borderId="38" xfId="0" applyFont="1" applyFill="1" applyBorder="1"/>
    <xf numFmtId="0" fontId="58" fillId="9" borderId="20" xfId="0" applyFont="1" applyFill="1" applyBorder="1" applyAlignment="1">
      <alignment wrapText="1"/>
    </xf>
    <xf numFmtId="0" fontId="58" fillId="9" borderId="19" xfId="0" applyFont="1" applyFill="1" applyBorder="1"/>
    <xf numFmtId="0" fontId="58" fillId="9" borderId="19" xfId="0" applyFont="1" applyFill="1" applyBorder="1" applyAlignment="1">
      <alignment wrapText="1"/>
    </xf>
    <xf numFmtId="0" fontId="60" fillId="9" borderId="23" xfId="0" applyFont="1" applyFill="1" applyBorder="1" applyAlignment="1">
      <alignment horizontal="center" wrapText="1"/>
    </xf>
    <xf numFmtId="0" fontId="60" fillId="16" borderId="39" xfId="0" applyFont="1" applyFill="1" applyBorder="1" applyAlignment="1">
      <alignment horizontal="center" wrapText="1"/>
    </xf>
    <xf numFmtId="0" fontId="59" fillId="9" borderId="0" xfId="0" applyFont="1" applyFill="1"/>
    <xf numFmtId="0" fontId="58" fillId="17" borderId="39" xfId="0" applyFont="1" applyFill="1" applyBorder="1"/>
    <xf numFmtId="0" fontId="58" fillId="17" borderId="40" xfId="0" applyFont="1" applyFill="1" applyBorder="1"/>
    <xf numFmtId="0" fontId="58" fillId="9" borderId="23" xfId="0" applyFont="1" applyFill="1" applyBorder="1" applyAlignment="1">
      <alignment wrapText="1"/>
    </xf>
    <xf numFmtId="0" fontId="61" fillId="15" borderId="36" xfId="0" applyFont="1" applyFill="1" applyBorder="1" applyAlignment="1">
      <alignment horizontal="center"/>
    </xf>
    <xf numFmtId="0" fontId="61" fillId="15" borderId="36" xfId="0" applyFont="1" applyFill="1" applyBorder="1" applyAlignment="1">
      <alignment horizontal="center" wrapText="1"/>
    </xf>
    <xf numFmtId="0" fontId="58" fillId="17" borderId="19" xfId="0" applyFont="1" applyFill="1" applyBorder="1" applyAlignment="1">
      <alignment wrapText="1"/>
    </xf>
    <xf numFmtId="0" fontId="59" fillId="17" borderId="19" xfId="0" applyFont="1" applyFill="1" applyBorder="1" applyAlignment="1">
      <alignment wrapText="1"/>
    </xf>
    <xf numFmtId="0" fontId="60" fillId="9" borderId="20" xfId="0" applyFont="1" applyFill="1" applyBorder="1" applyAlignment="1">
      <alignment horizontal="left" vertical="center" wrapText="1"/>
    </xf>
    <xf numFmtId="0" fontId="58" fillId="9" borderId="22" xfId="0" applyFont="1" applyFill="1" applyBorder="1" applyAlignment="1">
      <alignment wrapText="1"/>
    </xf>
    <xf numFmtId="0" fontId="60" fillId="9" borderId="21" xfId="0" applyFont="1" applyFill="1" applyBorder="1" applyAlignment="1">
      <alignment horizontal="center" wrapText="1"/>
    </xf>
    <xf numFmtId="0" fontId="58" fillId="9" borderId="21" xfId="0" applyFont="1" applyFill="1" applyBorder="1" applyAlignment="1">
      <alignment wrapText="1"/>
    </xf>
    <xf numFmtId="0" fontId="60" fillId="9" borderId="22" xfId="0" applyFont="1" applyFill="1" applyBorder="1" applyAlignment="1">
      <alignment horizontal="center" wrapText="1"/>
    </xf>
    <xf numFmtId="0" fontId="59" fillId="17" borderId="21" xfId="0" applyFont="1" applyFill="1" applyBorder="1" applyAlignment="1">
      <alignment wrapText="1"/>
    </xf>
    <xf numFmtId="0" fontId="63" fillId="0" borderId="0" xfId="0" applyFont="1" applyAlignment="1">
      <alignment horizontal="center" wrapText="1"/>
    </xf>
    <xf numFmtId="0" fontId="0" fillId="0" borderId="0" xfId="0" applyBorder="1"/>
    <xf numFmtId="0" fontId="7" fillId="0" borderId="0" xfId="0" applyFont="1" applyAlignment="1">
      <alignment horizontal="right" vertical="center"/>
    </xf>
    <xf numFmtId="0" fontId="7" fillId="0" borderId="35" xfId="0" applyFont="1" applyBorder="1" applyAlignment="1">
      <alignment horizontal="right" vertical="center"/>
    </xf>
    <xf numFmtId="0" fontId="7" fillId="0" borderId="0" xfId="0" applyFont="1" applyAlignment="1">
      <alignment horizontal="right" vertical="center" wrapText="1"/>
    </xf>
    <xf numFmtId="0" fontId="7" fillId="0" borderId="35" xfId="0" applyFont="1" applyBorder="1" applyAlignment="1">
      <alignment horizontal="right" vertical="center" wrapText="1"/>
    </xf>
    <xf numFmtId="0" fontId="26" fillId="0" borderId="4" xfId="0" applyFont="1" applyBorder="1" applyAlignment="1">
      <alignment horizontal="left" vertical="center" wrapText="1"/>
    </xf>
    <xf numFmtId="0" fontId="8" fillId="0" borderId="4" xfId="0" applyFont="1" applyBorder="1"/>
    <xf numFmtId="0" fontId="55" fillId="18" borderId="4" xfId="0" applyFont="1" applyFill="1" applyBorder="1" applyAlignment="1" applyProtection="1">
      <alignment vertical="center" wrapText="1"/>
      <protection locked="0"/>
    </xf>
    <xf numFmtId="0" fontId="56" fillId="17" borderId="4" xfId="0" applyFont="1" applyFill="1" applyBorder="1" applyProtection="1">
      <protection locked="0"/>
    </xf>
    <xf numFmtId="0" fontId="56" fillId="17" borderId="5" xfId="0" applyFont="1" applyFill="1" applyBorder="1" applyProtection="1">
      <protection locked="0"/>
    </xf>
    <xf numFmtId="0" fontId="26" fillId="0" borderId="27" xfId="0" applyFont="1" applyBorder="1" applyAlignment="1">
      <alignment horizontal="left" vertical="center" wrapText="1"/>
    </xf>
    <xf numFmtId="0" fontId="0" fillId="0" borderId="27" xfId="0" applyBorder="1"/>
    <xf numFmtId="0" fontId="55" fillId="16" borderId="27" xfId="0" applyFont="1" applyFill="1" applyBorder="1" applyAlignment="1" applyProtection="1">
      <alignment vertical="center" wrapText="1"/>
      <protection locked="0"/>
    </xf>
    <xf numFmtId="0" fontId="56" fillId="17" borderId="27" xfId="0" applyFont="1" applyFill="1" applyBorder="1" applyProtection="1">
      <protection locked="0"/>
    </xf>
    <xf numFmtId="0" fontId="26" fillId="0" borderId="13" xfId="0" applyFont="1" applyBorder="1" applyAlignment="1" applyProtection="1">
      <alignment horizontal="left" vertical="center" wrapText="1"/>
      <protection locked="0"/>
    </xf>
    <xf numFmtId="0" fontId="8" fillId="0" borderId="14" xfId="0" applyFont="1" applyBorder="1" applyProtection="1">
      <protection locked="0"/>
    </xf>
    <xf numFmtId="0" fontId="8" fillId="0" borderId="15" xfId="0" applyFont="1" applyBorder="1" applyProtection="1">
      <protection locked="0"/>
    </xf>
    <xf numFmtId="0" fontId="26" fillId="2" borderId="13" xfId="0" applyFont="1" applyFill="1" applyBorder="1" applyAlignment="1" applyProtection="1">
      <alignment vertical="center" wrapText="1"/>
      <protection locked="0"/>
    </xf>
    <xf numFmtId="0" fontId="29" fillId="0" borderId="4" xfId="0" applyFont="1" applyBorder="1" applyAlignment="1">
      <alignment horizontal="right" vertical="center" wrapText="1"/>
    </xf>
    <xf numFmtId="0" fontId="26" fillId="0" borderId="29" xfId="0" applyFont="1" applyBorder="1" applyAlignment="1">
      <alignment horizontal="left" vertical="center" wrapText="1"/>
    </xf>
    <xf numFmtId="0" fontId="0" fillId="0" borderId="29" xfId="0" applyBorder="1"/>
    <xf numFmtId="0" fontId="55" fillId="16" borderId="29" xfId="0" applyFont="1" applyFill="1" applyBorder="1" applyAlignment="1" applyProtection="1">
      <alignment vertical="center" wrapText="1"/>
      <protection locked="0"/>
    </xf>
    <xf numFmtId="0" fontId="56" fillId="17" borderId="29" xfId="0" applyFont="1" applyFill="1" applyBorder="1" applyProtection="1">
      <protection locked="0"/>
    </xf>
    <xf numFmtId="0" fontId="30" fillId="0" borderId="0" xfId="0" applyFont="1" applyAlignment="1">
      <alignment horizontal="right" vertical="center"/>
    </xf>
    <xf numFmtId="0" fontId="0" fillId="0" borderId="0" xfId="0"/>
    <xf numFmtId="0" fontId="26" fillId="0" borderId="32" xfId="0" applyFont="1" applyBorder="1" applyAlignment="1">
      <alignment horizontal="left" vertical="center" wrapText="1"/>
    </xf>
    <xf numFmtId="0" fontId="30" fillId="0" borderId="27" xfId="0" applyFont="1" applyBorder="1" applyAlignment="1">
      <alignment horizontal="right" vertical="center"/>
    </xf>
    <xf numFmtId="0" fontId="25" fillId="11" borderId="0" xfId="0" applyFont="1" applyFill="1" applyAlignment="1">
      <alignment horizontal="left" vertical="center"/>
    </xf>
    <xf numFmtId="0" fontId="14" fillId="16" borderId="27" xfId="0" applyFont="1" applyFill="1" applyBorder="1" applyAlignment="1" applyProtection="1">
      <alignment vertical="center" wrapText="1"/>
      <protection locked="0"/>
    </xf>
    <xf numFmtId="0" fontId="0" fillId="17" borderId="27" xfId="0" applyFill="1" applyBorder="1" applyProtection="1">
      <protection locked="0"/>
    </xf>
    <xf numFmtId="0" fontId="29" fillId="0" borderId="28" xfId="0" applyFont="1" applyBorder="1" applyAlignment="1">
      <alignment horizontal="right" vertical="center" wrapText="1"/>
    </xf>
    <xf numFmtId="0" fontId="8" fillId="0" borderId="28" xfId="0" applyFont="1" applyBorder="1"/>
    <xf numFmtId="0" fontId="14" fillId="16" borderId="29" xfId="0" applyFont="1" applyFill="1" applyBorder="1" applyAlignment="1" applyProtection="1">
      <alignment vertical="center" wrapText="1"/>
      <protection locked="0"/>
    </xf>
    <xf numFmtId="0" fontId="0" fillId="17" borderId="29" xfId="0" applyFill="1" applyBorder="1" applyProtection="1">
      <protection locked="0"/>
    </xf>
    <xf numFmtId="0" fontId="25" fillId="12" borderId="0" xfId="0" applyFont="1" applyFill="1" applyAlignment="1">
      <alignment horizontal="left" vertical="center"/>
    </xf>
    <xf numFmtId="0" fontId="26" fillId="0" borderId="0" xfId="0" applyFont="1" applyAlignment="1">
      <alignment horizontal="left" vertical="center" wrapText="1"/>
    </xf>
    <xf numFmtId="0" fontId="26" fillId="2" borderId="0" xfId="0" applyFont="1" applyFill="1" applyAlignment="1">
      <alignment vertical="center" wrapText="1"/>
    </xf>
    <xf numFmtId="0" fontId="36" fillId="9" borderId="13" xfId="0" applyFont="1" applyFill="1" applyBorder="1" applyAlignment="1">
      <alignment horizontal="center" vertical="center" wrapText="1"/>
    </xf>
    <xf numFmtId="0" fontId="8" fillId="0" borderId="14" xfId="0" applyFont="1" applyBorder="1"/>
    <xf numFmtId="0" fontId="8" fillId="0" borderId="15" xfId="0" applyFont="1" applyBorder="1"/>
    <xf numFmtId="0" fontId="14" fillId="16" borderId="0" xfId="0" applyFont="1" applyFill="1" applyAlignment="1" applyProtection="1">
      <alignment vertical="center" wrapText="1"/>
      <protection locked="0"/>
    </xf>
    <xf numFmtId="0" fontId="0" fillId="17" borderId="0" xfId="0" applyFill="1" applyProtection="1">
      <protection locked="0"/>
    </xf>
    <xf numFmtId="0" fontId="25" fillId="13" borderId="0" xfId="0" applyFont="1" applyFill="1" applyAlignment="1">
      <alignment horizontal="left" vertical="center"/>
    </xf>
    <xf numFmtId="0" fontId="40" fillId="17" borderId="0" xfId="0" applyFont="1" applyFill="1" applyAlignment="1">
      <alignment horizontal="left" vertical="top" wrapText="1"/>
    </xf>
    <xf numFmtId="0" fontId="40" fillId="17" borderId="33" xfId="0" applyFont="1" applyFill="1" applyBorder="1" applyAlignment="1">
      <alignment horizontal="left" vertical="top" wrapText="1"/>
    </xf>
    <xf numFmtId="0" fontId="26" fillId="0" borderId="30" xfId="0" applyFont="1" applyBorder="1" applyAlignment="1">
      <alignment horizontal="left" vertical="center" wrapText="1"/>
    </xf>
    <xf numFmtId="0" fontId="0" fillId="0" borderId="30" xfId="0" applyBorder="1"/>
    <xf numFmtId="0" fontId="55" fillId="16" borderId="30" xfId="0" applyFont="1" applyFill="1" applyBorder="1" applyAlignment="1" applyProtection="1">
      <alignment vertical="center" wrapText="1"/>
      <protection locked="0"/>
    </xf>
    <xf numFmtId="0" fontId="56" fillId="17" borderId="30" xfId="0" applyFont="1" applyFill="1" applyBorder="1" applyProtection="1">
      <protection locked="0"/>
    </xf>
    <xf numFmtId="0" fontId="34" fillId="0" borderId="10" xfId="0" applyFont="1" applyBorder="1" applyProtection="1">
      <protection locked="0"/>
    </xf>
    <xf numFmtId="0" fontId="8" fillId="0" borderId="11" xfId="0" applyFont="1" applyBorder="1" applyProtection="1">
      <protection locked="0"/>
    </xf>
    <xf numFmtId="0" fontId="8" fillId="0" borderId="12" xfId="0" applyFont="1" applyBorder="1" applyProtection="1">
      <protection locked="0"/>
    </xf>
    <xf numFmtId="0" fontId="38" fillId="17" borderId="0" xfId="0" applyFont="1" applyFill="1" applyAlignment="1">
      <alignment horizontal="left" vertical="top" wrapText="1"/>
    </xf>
    <xf numFmtId="0" fontId="55" fillId="16" borderId="4" xfId="0" applyFont="1" applyFill="1" applyBorder="1" applyAlignment="1" applyProtection="1">
      <alignment vertical="center" wrapText="1"/>
      <protection locked="0"/>
    </xf>
    <xf numFmtId="0" fontId="25" fillId="14" borderId="3" xfId="0" applyFont="1" applyFill="1" applyBorder="1" applyAlignment="1">
      <alignment horizontal="left" vertical="center"/>
    </xf>
    <xf numFmtId="0" fontId="8" fillId="0" borderId="3" xfId="0" applyFont="1" applyBorder="1"/>
    <xf numFmtId="0" fontId="29" fillId="0" borderId="4" xfId="0" applyFont="1" applyBorder="1" applyAlignment="1">
      <alignment horizontal="left" vertical="center" wrapText="1"/>
    </xf>
    <xf numFmtId="0" fontId="25" fillId="8" borderId="0" xfId="0" applyFont="1" applyFill="1" applyAlignment="1">
      <alignment horizontal="left" vertical="center"/>
    </xf>
    <xf numFmtId="0" fontId="0" fillId="0" borderId="0" xfId="0" applyAlignment="1">
      <alignment wrapText="1"/>
    </xf>
    <xf numFmtId="0" fontId="32" fillId="9" borderId="7" xfId="0" applyFont="1" applyFill="1" applyBorder="1" applyAlignment="1">
      <alignment vertical="center"/>
    </xf>
    <xf numFmtId="0" fontId="8" fillId="0" borderId="8" xfId="0" applyFont="1" applyBorder="1"/>
    <xf numFmtId="0" fontId="8" fillId="0" borderId="9" xfId="0" applyFont="1" applyBorder="1"/>
    <xf numFmtId="0" fontId="32" fillId="9" borderId="7" xfId="0" applyFont="1" applyFill="1" applyBorder="1" applyAlignment="1">
      <alignment vertical="center" wrapText="1"/>
    </xf>
    <xf numFmtId="0" fontId="33" fillId="0" borderId="10" xfId="0" applyFont="1" applyBorder="1" applyProtection="1">
      <protection locked="0"/>
    </xf>
    <xf numFmtId="0" fontId="32" fillId="9" borderId="10" xfId="0" applyFont="1" applyFill="1" applyBorder="1" applyAlignment="1">
      <alignment vertical="center"/>
    </xf>
    <xf numFmtId="0" fontId="8" fillId="0" borderId="11" xfId="0" applyFont="1" applyBorder="1"/>
    <xf numFmtId="0" fontId="8" fillId="0" borderId="12" xfId="0" applyFont="1" applyBorder="1"/>
    <xf numFmtId="0" fontId="38" fillId="17" borderId="0" xfId="0" applyFont="1" applyFill="1" applyAlignment="1">
      <alignment horizontal="left" vertical="center" wrapText="1"/>
    </xf>
    <xf numFmtId="0" fontId="55" fillId="17" borderId="30" xfId="0" applyFont="1" applyFill="1" applyBorder="1" applyAlignment="1" applyProtection="1">
      <alignment vertical="center" wrapText="1"/>
      <protection locked="0"/>
    </xf>
    <xf numFmtId="0" fontId="25" fillId="10" borderId="0" xfId="0" applyFont="1" applyFill="1" applyAlignment="1">
      <alignment horizontal="left" vertical="center"/>
    </xf>
    <xf numFmtId="0" fontId="8" fillId="0" borderId="29" xfId="0" applyFont="1" applyBorder="1"/>
    <xf numFmtId="0" fontId="8" fillId="0" borderId="4" xfId="0" applyFont="1" applyBorder="1" applyAlignment="1">
      <alignment horizontal="left" vertical="center"/>
    </xf>
    <xf numFmtId="0" fontId="26" fillId="0" borderId="6" xfId="0" applyFont="1" applyBorder="1" applyAlignment="1">
      <alignment horizontal="left" vertical="center" wrapText="1"/>
    </xf>
    <xf numFmtId="0" fontId="8" fillId="0" borderId="6" xfId="0" applyFont="1" applyBorder="1"/>
    <xf numFmtId="0" fontId="25" fillId="6" borderId="0" xfId="0" applyFont="1" applyFill="1" applyAlignment="1">
      <alignment horizontal="left" vertical="center"/>
    </xf>
    <xf numFmtId="0" fontId="55" fillId="17" borderId="6" xfId="0" applyFont="1" applyFill="1" applyBorder="1" applyAlignment="1" applyProtection="1">
      <alignment vertical="center" wrapText="1"/>
      <protection locked="0"/>
    </xf>
    <xf numFmtId="0" fontId="56" fillId="17" borderId="6" xfId="0" applyFont="1" applyFill="1" applyBorder="1" applyProtection="1">
      <protection locked="0"/>
    </xf>
    <xf numFmtId="0" fontId="55" fillId="17" borderId="29" xfId="0" applyFont="1" applyFill="1" applyBorder="1" applyAlignment="1" applyProtection="1">
      <alignment vertical="center" wrapText="1"/>
      <protection locked="0"/>
    </xf>
    <xf numFmtId="0" fontId="25" fillId="7" borderId="0" xfId="0" applyFont="1" applyFill="1" applyAlignment="1">
      <alignment horizontal="left" vertical="center"/>
    </xf>
    <xf numFmtId="0" fontId="7" fillId="17" borderId="2" xfId="0" applyFont="1" applyFill="1" applyBorder="1" applyAlignment="1" applyProtection="1">
      <alignment horizontal="left" vertical="center"/>
      <protection locked="0"/>
    </xf>
    <xf numFmtId="0" fontId="52" fillId="17" borderId="2" xfId="0" applyFont="1" applyFill="1" applyBorder="1" applyProtection="1">
      <protection locked="0"/>
    </xf>
    <xf numFmtId="0" fontId="14" fillId="17" borderId="2" xfId="0" applyFont="1" applyFill="1" applyBorder="1" applyAlignment="1" applyProtection="1">
      <alignment horizontal="left" vertical="center"/>
      <protection locked="0"/>
    </xf>
    <xf numFmtId="0" fontId="19" fillId="3" borderId="0" xfId="0" applyFont="1" applyFill="1" applyAlignment="1">
      <alignment horizontal="left" vertical="center" wrapText="1"/>
    </xf>
    <xf numFmtId="0" fontId="26" fillId="2" borderId="4" xfId="0" applyFont="1" applyFill="1" applyBorder="1" applyAlignment="1">
      <alignment vertical="center" wrapText="1"/>
    </xf>
    <xf numFmtId="0" fontId="8" fillId="0" borderId="0" xfId="0" applyFont="1"/>
    <xf numFmtId="0" fontId="26" fillId="0" borderId="27" xfId="0" applyFont="1" applyBorder="1" applyAlignment="1">
      <alignment vertical="top" wrapText="1" shrinkToFit="1" readingOrder="1"/>
    </xf>
    <xf numFmtId="0" fontId="8" fillId="0" borderId="27" xfId="0" applyFont="1" applyBorder="1" applyAlignment="1">
      <alignment vertical="top" wrapText="1" shrinkToFit="1" readingOrder="1"/>
    </xf>
    <xf numFmtId="0" fontId="26" fillId="0" borderId="28" xfId="0" applyFont="1" applyBorder="1" applyAlignment="1">
      <alignment horizontal="left" vertical="center" wrapText="1"/>
    </xf>
    <xf numFmtId="0" fontId="48" fillId="2" borderId="0" xfId="0" applyFont="1" applyFill="1" applyAlignment="1">
      <alignment horizontal="center" vertical="center" wrapText="1"/>
    </xf>
    <xf numFmtId="0" fontId="49" fillId="0" borderId="0" xfId="0" applyFont="1" applyAlignment="1">
      <alignment horizontal="center"/>
    </xf>
    <xf numFmtId="0" fontId="13" fillId="2" borderId="1" xfId="0" applyFont="1" applyFill="1" applyBorder="1" applyAlignment="1">
      <alignment horizontal="left" vertical="center" wrapText="1"/>
    </xf>
    <xf numFmtId="0" fontId="50" fillId="0" borderId="1" xfId="0" applyFont="1" applyBorder="1" applyAlignment="1">
      <alignment horizontal="left" vertical="center" wrapText="1"/>
    </xf>
    <xf numFmtId="0" fontId="13" fillId="0" borderId="2" xfId="0" applyFont="1" applyBorder="1" applyAlignment="1">
      <alignment horizontal="left" vertical="center"/>
    </xf>
    <xf numFmtId="0" fontId="8" fillId="0" borderId="2" xfId="0" applyFont="1" applyBorder="1"/>
    <xf numFmtId="164" fontId="14" fillId="17" borderId="2" xfId="0" applyNumberFormat="1" applyFont="1" applyFill="1" applyBorder="1" applyAlignment="1" applyProtection="1">
      <alignment horizontal="left" vertical="center"/>
      <protection locked="0"/>
    </xf>
    <xf numFmtId="0" fontId="25" fillId="4" borderId="3" xfId="0" applyFont="1" applyFill="1" applyBorder="1" applyAlignment="1">
      <alignment horizontal="left" vertical="center"/>
    </xf>
    <xf numFmtId="0" fontId="7" fillId="17" borderId="34" xfId="0" applyFont="1" applyFill="1" applyBorder="1" applyAlignment="1" applyProtection="1">
      <alignment horizontal="center" vertical="center"/>
      <protection locked="0"/>
    </xf>
    <xf numFmtId="164" fontId="14" fillId="17" borderId="34" xfId="0" applyNumberFormat="1" applyFont="1" applyFill="1" applyBorder="1" applyAlignment="1" applyProtection="1">
      <alignment horizontal="center" vertical="center"/>
      <protection locked="0"/>
    </xf>
    <xf numFmtId="0" fontId="27" fillId="2" borderId="0" xfId="0" applyFont="1" applyFill="1" applyAlignment="1">
      <alignment vertical="center" wrapText="1"/>
    </xf>
    <xf numFmtId="0" fontId="25" fillId="5" borderId="0" xfId="0" applyFont="1" applyFill="1" applyAlignment="1">
      <alignment horizontal="left" vertical="center"/>
    </xf>
    <xf numFmtId="0" fontId="27" fillId="2" borderId="0" xfId="0" applyFont="1" applyFill="1" applyAlignment="1">
      <alignment horizontal="left" vertical="center" wrapText="1"/>
    </xf>
    <xf numFmtId="0" fontId="26" fillId="0" borderId="31" xfId="0" applyFont="1" applyBorder="1" applyAlignment="1">
      <alignment horizontal="left" vertical="center" wrapText="1"/>
    </xf>
    <xf numFmtId="0" fontId="0" fillId="0" borderId="31" xfId="0" applyBorder="1"/>
    <xf numFmtId="0" fontId="26" fillId="2" borderId="31" xfId="0" applyFont="1" applyFill="1" applyBorder="1" applyAlignment="1">
      <alignment vertical="center" wrapText="1"/>
    </xf>
    <xf numFmtId="0" fontId="0" fillId="0" borderId="32" xfId="0" applyBorder="1"/>
    <xf numFmtId="0" fontId="14" fillId="16" borderId="32" xfId="0" applyFont="1" applyFill="1" applyBorder="1" applyAlignment="1" applyProtection="1">
      <alignment vertical="center" wrapText="1"/>
      <protection locked="0"/>
    </xf>
    <xf numFmtId="0" fontId="0" fillId="17" borderId="32" xfId="0" applyFill="1" applyBorder="1" applyProtection="1">
      <protection locked="0"/>
    </xf>
    <xf numFmtId="0" fontId="38" fillId="0" borderId="0" xfId="0" applyFont="1" applyAlignment="1">
      <alignment horizontal="left" vertical="center" wrapText="1"/>
    </xf>
    <xf numFmtId="0" fontId="38" fillId="2" borderId="0" xfId="0" applyFont="1" applyFill="1" applyAlignment="1">
      <alignment vertical="center" wrapText="1"/>
    </xf>
    <xf numFmtId="0" fontId="26" fillId="0" borderId="29" xfId="0" applyFont="1" applyBorder="1" applyAlignment="1">
      <alignment horizontal="right" vertical="center" wrapText="1"/>
    </xf>
    <xf numFmtId="0" fontId="0" fillId="0" borderId="29" xfId="0" applyBorder="1" applyAlignment="1">
      <alignment horizontal="right"/>
    </xf>
    <xf numFmtId="0" fontId="7" fillId="17" borderId="2" xfId="0" applyFont="1" applyFill="1" applyBorder="1" applyAlignment="1" applyProtection="1">
      <alignment horizontal="center" vertical="center"/>
      <protection locked="0"/>
    </xf>
    <xf numFmtId="0" fontId="57" fillId="0" borderId="2" xfId="0" applyFont="1" applyBorder="1" applyAlignment="1">
      <alignment horizontal="center" vertical="center"/>
    </xf>
    <xf numFmtId="0" fontId="57" fillId="0" borderId="0" xfId="0" applyFont="1" applyAlignment="1">
      <alignment horizontal="center" vertical="center"/>
    </xf>
    <xf numFmtId="0" fontId="64" fillId="0" borderId="51" xfId="0" applyFont="1" applyBorder="1" applyAlignment="1">
      <alignment horizontal="center" wrapText="1"/>
    </xf>
    <xf numFmtId="0" fontId="0" fillId="17" borderId="51" xfId="0" applyFill="1" applyBorder="1" applyAlignment="1">
      <alignment horizontal="center"/>
    </xf>
    <xf numFmtId="0" fontId="60" fillId="17" borderId="49" xfId="0" applyFont="1" applyFill="1" applyBorder="1" applyAlignment="1">
      <alignment horizontal="center"/>
    </xf>
    <xf numFmtId="0" fontId="60" fillId="17" borderId="50" xfId="0" applyFont="1" applyFill="1" applyBorder="1" applyAlignment="1">
      <alignment horizontal="center"/>
    </xf>
    <xf numFmtId="0" fontId="62" fillId="0" borderId="24" xfId="0" applyFont="1" applyBorder="1" applyAlignment="1">
      <alignment horizontal="center" wrapText="1"/>
    </xf>
    <xf numFmtId="0" fontId="59" fillId="0" borderId="25" xfId="0" applyFont="1" applyBorder="1"/>
    <xf numFmtId="0" fontId="59" fillId="0" borderId="21" xfId="0" applyFont="1" applyBorder="1"/>
    <xf numFmtId="0" fontId="41" fillId="0" borderId="17" xfId="0" applyFont="1" applyBorder="1" applyAlignment="1">
      <alignment horizontal="center"/>
    </xf>
    <xf numFmtId="0" fontId="8" fillId="0" borderId="18" xfId="0" applyFont="1" applyBorder="1"/>
    <xf numFmtId="0" fontId="60" fillId="9" borderId="20" xfId="0" applyFont="1" applyFill="1" applyBorder="1" applyAlignment="1">
      <alignment horizontal="center" wrapText="1"/>
    </xf>
    <xf numFmtId="0" fontId="59" fillId="0" borderId="20" xfId="0" applyFont="1" applyBorder="1"/>
    <xf numFmtId="0" fontId="58" fillId="9" borderId="19" xfId="0" applyFont="1" applyFill="1" applyBorder="1" applyAlignment="1">
      <alignment wrapText="1"/>
    </xf>
    <xf numFmtId="0" fontId="59" fillId="0" borderId="19" xfId="0" applyFont="1" applyBorder="1"/>
    <xf numFmtId="0" fontId="61" fillId="15" borderId="41" xfId="0" applyFont="1" applyFill="1" applyBorder="1" applyAlignment="1">
      <alignment horizontal="center"/>
    </xf>
    <xf numFmtId="0" fontId="61" fillId="15" borderId="42" xfId="0" applyFont="1" applyFill="1" applyBorder="1" applyAlignment="1">
      <alignment horizontal="center"/>
    </xf>
    <xf numFmtId="0" fontId="61" fillId="15" borderId="37" xfId="0" applyFont="1" applyFill="1" applyBorder="1" applyAlignment="1">
      <alignment horizontal="center"/>
    </xf>
    <xf numFmtId="0" fontId="58" fillId="17" borderId="47" xfId="0" applyFont="1" applyFill="1" applyBorder="1" applyAlignment="1">
      <alignment horizontal="center"/>
    </xf>
    <xf numFmtId="0" fontId="58" fillId="17" borderId="48" xfId="0" applyFont="1" applyFill="1" applyBorder="1" applyAlignment="1">
      <alignment horizontal="center"/>
    </xf>
    <xf numFmtId="0" fontId="60" fillId="16" borderId="44" xfId="0" applyFont="1" applyFill="1" applyBorder="1" applyAlignment="1">
      <alignment horizontal="left" vertical="center" wrapText="1"/>
    </xf>
    <xf numFmtId="0" fontId="60" fillId="16" borderId="46" xfId="0" applyFont="1" applyFill="1" applyBorder="1" applyAlignment="1">
      <alignment horizontal="left" vertical="center" wrapText="1"/>
    </xf>
    <xf numFmtId="0" fontId="60" fillId="17" borderId="0" xfId="0" applyFont="1" applyFill="1" applyBorder="1" applyAlignment="1">
      <alignment horizontal="center"/>
    </xf>
    <xf numFmtId="0" fontId="60" fillId="17" borderId="1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270164</xdr:colOff>
      <xdr:row>0</xdr:row>
      <xdr:rowOff>0</xdr:rowOff>
    </xdr:from>
    <xdr:ext cx="4200525" cy="1438275"/>
    <xdr:pic>
      <xdr:nvPicPr>
        <xdr:cNvPr id="2" name="image1.pn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356755" y="0"/>
          <a:ext cx="4200525" cy="1438275"/>
        </a:xfrm>
        <a:prstGeom prst="rect">
          <a:avLst/>
        </a:prstGeom>
        <a:noFill/>
        <a:ln>
          <a:noFill/>
        </a:ln>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523875</xdr:colOff>
      <xdr:row>0</xdr:row>
      <xdr:rowOff>0</xdr:rowOff>
    </xdr:from>
    <xdr:ext cx="4200525" cy="1438275"/>
    <xdr:pic>
      <xdr:nvPicPr>
        <xdr:cNvPr id="2" name="image1.png" title="Imagen">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3D85C6"/>
    <outlinePr summaryBelow="0" summaryRight="0"/>
  </sheetPr>
  <dimension ref="A1:Y146"/>
  <sheetViews>
    <sheetView showGridLines="0" tabSelected="1" topLeftCell="A7" zoomScaleNormal="100" workbookViewId="0">
      <selection activeCell="D7" sqref="D7:F7"/>
    </sheetView>
  </sheetViews>
  <sheetFormatPr baseColWidth="10" defaultColWidth="13.5" defaultRowHeight="15" customHeight="1"/>
  <cols>
    <col min="1" max="1" width="1.125" customWidth="1"/>
    <col min="2" max="2" width="9.875" customWidth="1"/>
    <col min="3" max="3" width="22.5" customWidth="1"/>
    <col min="4" max="4" width="10.75" customWidth="1"/>
    <col min="5" max="5" width="11.5" customWidth="1"/>
    <col min="6" max="6" width="14.625" customWidth="1"/>
    <col min="7" max="7" width="3.875" customWidth="1"/>
    <col min="8" max="8" width="5.875" customWidth="1"/>
    <col min="9" max="9" width="7.5" customWidth="1"/>
    <col min="10" max="14" width="3" customWidth="1"/>
    <col min="15" max="15" width="1.5" customWidth="1"/>
    <col min="16" max="23" width="3" customWidth="1"/>
    <col min="24" max="24" width="6.75" customWidth="1"/>
    <col min="25" max="25" width="4.125" customWidth="1"/>
  </cols>
  <sheetData>
    <row r="1" spans="1:25" ht="21" customHeight="1">
      <c r="A1" s="18"/>
      <c r="B1" s="19"/>
      <c r="C1" s="20"/>
      <c r="D1" s="20"/>
      <c r="E1" s="20"/>
      <c r="F1" s="21"/>
      <c r="G1" s="21"/>
      <c r="H1" s="20"/>
      <c r="I1" s="22"/>
      <c r="J1" s="23"/>
      <c r="K1" s="24"/>
      <c r="L1" s="25"/>
      <c r="M1" s="24"/>
      <c r="N1" s="24"/>
      <c r="O1" s="18"/>
      <c r="P1" s="18"/>
      <c r="Q1" s="18"/>
      <c r="R1" s="18"/>
      <c r="S1" s="18"/>
      <c r="T1" s="18"/>
      <c r="U1" s="18"/>
      <c r="V1" s="18"/>
      <c r="W1" s="18"/>
      <c r="X1" s="18"/>
      <c r="Y1" s="18"/>
    </row>
    <row r="2" spans="1:25" ht="100.5" customHeight="1">
      <c r="A2" s="18"/>
      <c r="B2" s="26"/>
      <c r="C2" s="26"/>
      <c r="D2" s="26"/>
      <c r="E2" s="26"/>
      <c r="F2" s="27"/>
      <c r="G2" s="231" t="s">
        <v>0</v>
      </c>
      <c r="H2" s="232"/>
      <c r="I2" s="232"/>
      <c r="J2" s="232"/>
      <c r="K2" s="232"/>
      <c r="L2" s="232"/>
      <c r="M2" s="232"/>
      <c r="N2" s="232"/>
      <c r="O2" s="232"/>
      <c r="P2" s="232"/>
      <c r="Q2" s="232"/>
      <c r="R2" s="232"/>
      <c r="S2" s="232"/>
      <c r="T2" s="232"/>
      <c r="U2" s="232"/>
      <c r="V2" s="232"/>
      <c r="W2" s="232"/>
      <c r="X2" s="232"/>
      <c r="Y2" s="232"/>
    </row>
    <row r="3" spans="1:25" ht="40.5" customHeight="1">
      <c r="A3" s="18"/>
      <c r="B3" s="233" t="s">
        <v>297</v>
      </c>
      <c r="C3" s="234"/>
      <c r="D3" s="234"/>
      <c r="E3" s="234"/>
      <c r="F3" s="234"/>
      <c r="G3" s="234"/>
      <c r="H3" s="234"/>
      <c r="I3" s="234"/>
      <c r="J3" s="234"/>
      <c r="K3" s="234"/>
      <c r="L3" s="234"/>
      <c r="M3" s="234"/>
      <c r="N3" s="234"/>
      <c r="O3" s="234"/>
      <c r="P3" s="234"/>
      <c r="Q3" s="234"/>
      <c r="R3" s="234"/>
      <c r="S3" s="234"/>
      <c r="T3" s="234"/>
      <c r="U3" s="234"/>
      <c r="V3" s="234"/>
      <c r="W3" s="234"/>
      <c r="X3" s="234"/>
      <c r="Y3" s="234"/>
    </row>
    <row r="4" spans="1:25" ht="21" customHeight="1">
      <c r="A4" s="18"/>
      <c r="B4" s="28"/>
      <c r="C4" s="28"/>
      <c r="D4" s="29"/>
      <c r="E4" s="29"/>
      <c r="F4" s="29"/>
      <c r="G4" s="29"/>
      <c r="H4" s="29"/>
      <c r="I4" s="30"/>
      <c r="J4" s="30"/>
      <c r="K4" s="30"/>
      <c r="L4" s="30"/>
      <c r="M4" s="31"/>
      <c r="N4" s="31"/>
      <c r="O4" s="31"/>
      <c r="P4" s="18"/>
      <c r="Q4" s="18"/>
      <c r="R4" s="18"/>
      <c r="S4" s="18"/>
      <c r="T4" s="18"/>
      <c r="U4" s="18"/>
      <c r="V4" s="18"/>
      <c r="W4" s="18"/>
      <c r="X4" s="18"/>
      <c r="Y4" s="18"/>
    </row>
    <row r="5" spans="1:25" ht="21" customHeight="1">
      <c r="A5" s="18"/>
      <c r="B5" s="235" t="s">
        <v>1</v>
      </c>
      <c r="C5" s="236"/>
      <c r="D5" s="222"/>
      <c r="E5" s="223"/>
      <c r="F5" s="223"/>
      <c r="G5" s="32"/>
      <c r="H5" s="235" t="s">
        <v>2</v>
      </c>
      <c r="I5" s="236"/>
      <c r="J5" s="33"/>
      <c r="K5" s="33"/>
      <c r="L5" s="33"/>
      <c r="M5" s="33"/>
      <c r="N5" s="33"/>
      <c r="O5" s="224"/>
      <c r="P5" s="223"/>
      <c r="Q5" s="223"/>
      <c r="R5" s="223"/>
      <c r="S5" s="223"/>
      <c r="T5" s="223"/>
      <c r="U5" s="223"/>
      <c r="V5" s="223"/>
      <c r="W5" s="223"/>
      <c r="X5" s="223"/>
      <c r="Y5" s="223"/>
    </row>
    <row r="6" spans="1:25" ht="21" customHeight="1">
      <c r="A6" s="18"/>
      <c r="B6" s="33" t="s">
        <v>298</v>
      </c>
      <c r="C6" s="33"/>
      <c r="D6" s="222" t="s">
        <v>301</v>
      </c>
      <c r="E6" s="223"/>
      <c r="F6" s="223"/>
      <c r="G6" s="32"/>
      <c r="H6" s="33" t="s">
        <v>4</v>
      </c>
      <c r="I6" s="33"/>
      <c r="J6" s="33"/>
      <c r="K6" s="33"/>
      <c r="L6" s="33"/>
      <c r="M6" s="33"/>
      <c r="N6" s="33"/>
      <c r="O6" s="237"/>
      <c r="P6" s="223"/>
      <c r="Q6" s="223"/>
      <c r="R6" s="223"/>
      <c r="S6" s="223"/>
      <c r="T6" s="223"/>
      <c r="U6" s="223"/>
      <c r="V6" s="223"/>
      <c r="W6" s="223"/>
      <c r="X6" s="223"/>
      <c r="Y6" s="223"/>
    </row>
    <row r="7" spans="1:25" ht="21" customHeight="1">
      <c r="A7" s="18"/>
      <c r="B7" s="33" t="s">
        <v>5</v>
      </c>
      <c r="C7" s="33"/>
      <c r="D7" s="239"/>
      <c r="E7" s="239"/>
      <c r="F7" s="239"/>
      <c r="G7" s="32"/>
      <c r="H7" s="33" t="s">
        <v>6</v>
      </c>
      <c r="I7" s="33"/>
      <c r="J7" s="33"/>
      <c r="K7" s="33"/>
      <c r="L7" s="33"/>
      <c r="M7" s="33"/>
      <c r="N7" s="33"/>
      <c r="O7" s="240"/>
      <c r="P7" s="240"/>
      <c r="Q7" s="240"/>
      <c r="R7" s="240"/>
      <c r="S7" s="240"/>
      <c r="T7" s="240"/>
      <c r="U7" s="240"/>
      <c r="V7" s="240"/>
      <c r="W7" s="240"/>
      <c r="X7" s="240"/>
      <c r="Y7" s="240"/>
    </row>
    <row r="8" spans="1:25" ht="21" customHeight="1">
      <c r="A8" s="18"/>
      <c r="B8" s="33" t="s">
        <v>315</v>
      </c>
      <c r="C8" s="33"/>
      <c r="D8" s="224"/>
      <c r="E8" s="223"/>
      <c r="F8" s="223"/>
      <c r="G8" s="32"/>
      <c r="H8" s="33" t="s">
        <v>332</v>
      </c>
      <c r="I8" s="33"/>
      <c r="J8" s="33"/>
      <c r="K8" s="33"/>
      <c r="L8" s="33"/>
      <c r="M8" s="33"/>
      <c r="N8" s="33"/>
      <c r="O8" s="237"/>
      <c r="P8" s="223"/>
      <c r="Q8" s="223"/>
      <c r="R8" s="223"/>
      <c r="S8" s="223"/>
      <c r="T8" s="223"/>
      <c r="U8" s="223"/>
      <c r="V8" s="223"/>
      <c r="W8" s="223"/>
      <c r="X8" s="223"/>
      <c r="Y8" s="223"/>
    </row>
    <row r="9" spans="1:25" ht="27" customHeight="1">
      <c r="A9" s="34"/>
      <c r="B9" s="35"/>
      <c r="C9" s="35"/>
      <c r="D9" s="35"/>
      <c r="E9" s="35"/>
      <c r="F9" s="35"/>
      <c r="G9" s="36"/>
      <c r="H9" s="36"/>
      <c r="I9" s="35"/>
      <c r="J9" s="35"/>
      <c r="K9" s="35"/>
      <c r="L9" s="35"/>
      <c r="M9" s="37"/>
      <c r="N9" s="37"/>
      <c r="O9" s="37"/>
      <c r="P9" s="37"/>
      <c r="Q9" s="37"/>
      <c r="R9" s="37"/>
      <c r="S9" s="37"/>
      <c r="T9" s="37"/>
      <c r="U9" s="37"/>
      <c r="V9" s="37"/>
      <c r="W9" s="37"/>
      <c r="X9" s="37"/>
      <c r="Y9" s="37"/>
    </row>
    <row r="10" spans="1:25" ht="21" hidden="1" customHeight="1">
      <c r="A10" s="38"/>
      <c r="B10" s="225" t="s">
        <v>7</v>
      </c>
      <c r="C10" s="167"/>
      <c r="D10" s="225" t="s">
        <v>8</v>
      </c>
      <c r="E10" s="167"/>
      <c r="F10" s="167"/>
      <c r="G10" s="167"/>
      <c r="H10" s="167"/>
      <c r="I10" s="39"/>
      <c r="J10" s="39"/>
      <c r="K10" s="40"/>
      <c r="L10" s="40"/>
      <c r="M10" s="40"/>
      <c r="N10" s="40"/>
      <c r="O10" s="40"/>
      <c r="P10" s="40"/>
      <c r="Q10" s="40"/>
      <c r="R10" s="40"/>
      <c r="S10" s="40"/>
      <c r="T10" s="40"/>
      <c r="U10" s="40"/>
      <c r="V10" s="40"/>
      <c r="W10" s="40"/>
      <c r="X10" s="40"/>
      <c r="Y10" s="40"/>
    </row>
    <row r="11" spans="1:25" ht="21" hidden="1" customHeight="1">
      <c r="A11" s="41"/>
      <c r="B11" s="167"/>
      <c r="C11" s="167"/>
      <c r="D11" s="167"/>
      <c r="E11" s="167"/>
      <c r="F11" s="167"/>
      <c r="G11" s="167"/>
      <c r="H11" s="167"/>
      <c r="I11" s="42"/>
      <c r="J11" s="42"/>
      <c r="K11" s="40"/>
      <c r="L11" s="40"/>
      <c r="M11" s="40"/>
      <c r="N11" s="40"/>
      <c r="O11" s="40"/>
      <c r="P11" s="40"/>
      <c r="Q11" s="40"/>
      <c r="R11" s="40"/>
      <c r="S11" s="40"/>
      <c r="T11" s="40"/>
      <c r="U11" s="40"/>
      <c r="V11" s="40"/>
      <c r="W11" s="40"/>
      <c r="X11" s="40"/>
      <c r="Y11" s="40"/>
    </row>
    <row r="12" spans="1:25" ht="21" customHeight="1">
      <c r="A12" s="43"/>
      <c r="B12" s="238" t="s">
        <v>9</v>
      </c>
      <c r="C12" s="198"/>
      <c r="D12" s="198"/>
      <c r="E12" s="198"/>
      <c r="F12" s="198"/>
      <c r="G12" s="198"/>
      <c r="H12" s="198"/>
      <c r="I12" s="198"/>
      <c r="J12" s="198"/>
      <c r="K12" s="198"/>
      <c r="L12" s="198"/>
      <c r="M12" s="198"/>
      <c r="N12" s="198"/>
      <c r="O12" s="198"/>
      <c r="P12" s="198"/>
      <c r="Q12" s="198"/>
      <c r="R12" s="198"/>
      <c r="S12" s="198"/>
      <c r="T12" s="198"/>
      <c r="U12" s="198"/>
      <c r="V12" s="198"/>
      <c r="W12" s="198"/>
      <c r="X12" s="198"/>
      <c r="Y12" s="198"/>
    </row>
    <row r="13" spans="1:25" ht="73.5" customHeight="1">
      <c r="A13" s="44"/>
      <c r="B13" s="148" t="s">
        <v>322</v>
      </c>
      <c r="C13" s="149"/>
      <c r="D13" s="149"/>
      <c r="E13" s="149"/>
      <c r="F13" s="149"/>
      <c r="G13" s="45"/>
      <c r="H13" s="150" t="s">
        <v>321</v>
      </c>
      <c r="I13" s="151"/>
      <c r="J13" s="151"/>
      <c r="K13" s="151"/>
      <c r="L13" s="151"/>
      <c r="M13" s="151"/>
      <c r="N13" s="151"/>
      <c r="O13" s="151"/>
      <c r="P13" s="151"/>
      <c r="Q13" s="151"/>
      <c r="R13" s="151"/>
      <c r="S13" s="151"/>
      <c r="T13" s="151"/>
      <c r="U13" s="151"/>
      <c r="V13" s="151"/>
      <c r="W13" s="151"/>
      <c r="X13" s="151"/>
      <c r="Y13" s="152"/>
    </row>
    <row r="14" spans="1:25" ht="21" customHeight="1">
      <c r="A14" s="44"/>
      <c r="B14" s="148" t="s">
        <v>300</v>
      </c>
      <c r="C14" s="149"/>
      <c r="D14" s="149"/>
      <c r="E14" s="149"/>
      <c r="F14" s="149"/>
      <c r="G14" s="45"/>
      <c r="H14" s="226"/>
      <c r="I14" s="149"/>
      <c r="J14" s="149"/>
      <c r="K14" s="149"/>
      <c r="L14" s="149"/>
      <c r="M14" s="149"/>
      <c r="N14" s="149"/>
      <c r="O14" s="149"/>
      <c r="P14" s="227"/>
      <c r="Q14" s="149"/>
      <c r="R14" s="149"/>
      <c r="S14" s="149"/>
      <c r="T14" s="149"/>
      <c r="U14" s="149"/>
      <c r="V14" s="149"/>
      <c r="W14" s="149"/>
      <c r="X14" s="149"/>
      <c r="Y14" s="149"/>
    </row>
    <row r="15" spans="1:25" ht="22.5" customHeight="1">
      <c r="A15" s="44"/>
      <c r="B15" s="46"/>
      <c r="C15" s="46"/>
      <c r="D15" s="47"/>
      <c r="E15" s="47"/>
      <c r="F15" s="144" t="s">
        <v>11</v>
      </c>
      <c r="G15" s="144"/>
      <c r="H15" s="144"/>
      <c r="I15" s="144"/>
      <c r="J15" s="144"/>
      <c r="K15" s="144"/>
      <c r="L15" s="144"/>
      <c r="M15" s="144"/>
      <c r="N15" s="144"/>
      <c r="O15" s="144"/>
      <c r="P15" s="144"/>
      <c r="Q15" s="144"/>
      <c r="R15" s="144"/>
      <c r="S15" s="145"/>
      <c r="T15" s="81"/>
      <c r="U15" s="47"/>
      <c r="V15" s="47"/>
      <c r="W15" s="47"/>
      <c r="X15" s="47"/>
      <c r="Y15" s="47"/>
    </row>
    <row r="16" spans="1:25" ht="21" customHeight="1">
      <c r="A16" s="44"/>
      <c r="B16" s="46"/>
      <c r="C16" s="46"/>
      <c r="D16" s="47"/>
      <c r="E16" s="47"/>
      <c r="F16" s="144" t="s">
        <v>12</v>
      </c>
      <c r="G16" s="144"/>
      <c r="H16" s="144"/>
      <c r="I16" s="144"/>
      <c r="J16" s="144"/>
      <c r="K16" s="144"/>
      <c r="L16" s="144"/>
      <c r="M16" s="144"/>
      <c r="N16" s="144"/>
      <c r="O16" s="144"/>
      <c r="P16" s="144"/>
      <c r="Q16" s="144"/>
      <c r="R16" s="144"/>
      <c r="S16" s="145"/>
      <c r="T16" s="81"/>
      <c r="U16" s="47"/>
      <c r="V16" s="47"/>
      <c r="W16" s="47"/>
      <c r="X16" s="47"/>
      <c r="Y16" s="47"/>
    </row>
    <row r="17" spans="1:25" ht="27" customHeight="1">
      <c r="A17" s="44"/>
      <c r="B17" s="46"/>
      <c r="C17" s="46"/>
      <c r="D17" s="47"/>
      <c r="E17" s="47"/>
      <c r="F17" s="146" t="s">
        <v>13</v>
      </c>
      <c r="G17" s="146"/>
      <c r="H17" s="146"/>
      <c r="I17" s="146"/>
      <c r="J17" s="146"/>
      <c r="K17" s="146"/>
      <c r="L17" s="146"/>
      <c r="M17" s="146"/>
      <c r="N17" s="146"/>
      <c r="O17" s="146"/>
      <c r="P17" s="146"/>
      <c r="Q17" s="146"/>
      <c r="R17" s="146"/>
      <c r="S17" s="147"/>
      <c r="T17" s="81"/>
      <c r="U17" s="47"/>
      <c r="V17" s="47"/>
      <c r="W17" s="47"/>
      <c r="X17" s="47"/>
      <c r="Y17" s="47"/>
    </row>
    <row r="18" spans="1:25" ht="64.5" customHeight="1">
      <c r="A18" s="44"/>
      <c r="B18" s="148" t="s">
        <v>14</v>
      </c>
      <c r="C18" s="149"/>
      <c r="D18" s="149"/>
      <c r="E18" s="149"/>
      <c r="F18" s="149"/>
      <c r="G18" s="45"/>
      <c r="H18" s="196" t="s">
        <v>10</v>
      </c>
      <c r="I18" s="151"/>
      <c r="J18" s="151"/>
      <c r="K18" s="151"/>
      <c r="L18" s="151"/>
      <c r="M18" s="151"/>
      <c r="N18" s="151"/>
      <c r="O18" s="151"/>
      <c r="P18" s="151"/>
      <c r="Q18" s="151"/>
      <c r="R18" s="151"/>
      <c r="S18" s="151"/>
      <c r="T18" s="151"/>
      <c r="U18" s="151"/>
      <c r="V18" s="151"/>
      <c r="W18" s="151"/>
      <c r="X18" s="151"/>
      <c r="Y18" s="151"/>
    </row>
    <row r="19" spans="1:25" ht="36.4" customHeight="1">
      <c r="A19" s="82"/>
      <c r="B19" s="228" t="s">
        <v>299</v>
      </c>
      <c r="C19" s="229"/>
      <c r="D19" s="229"/>
      <c r="E19" s="229"/>
      <c r="F19" s="229"/>
      <c r="G19" s="83"/>
      <c r="H19" s="155" t="s">
        <v>301</v>
      </c>
      <c r="I19" s="156"/>
      <c r="J19" s="156"/>
      <c r="K19" s="156"/>
      <c r="L19" s="156"/>
      <c r="M19" s="156"/>
      <c r="N19" s="156"/>
      <c r="O19" s="156"/>
      <c r="P19" s="156"/>
      <c r="Q19" s="156"/>
      <c r="R19" s="156"/>
      <c r="S19" s="156"/>
      <c r="T19" s="156"/>
      <c r="U19" s="156"/>
      <c r="V19" s="156"/>
      <c r="W19" s="156"/>
      <c r="X19" s="156"/>
      <c r="Y19" s="156"/>
    </row>
    <row r="20" spans="1:25" ht="34.15" customHeight="1">
      <c r="A20" s="34"/>
      <c r="B20" s="230" t="s">
        <v>15</v>
      </c>
      <c r="C20" s="174"/>
      <c r="D20" s="174"/>
      <c r="E20" s="174"/>
      <c r="F20" s="174"/>
      <c r="G20" s="84"/>
      <c r="H20" s="150" t="s">
        <v>16</v>
      </c>
      <c r="I20" s="151"/>
      <c r="J20" s="151"/>
      <c r="K20" s="151"/>
      <c r="L20" s="151"/>
      <c r="M20" s="151"/>
      <c r="N20" s="151"/>
      <c r="O20" s="151"/>
      <c r="P20" s="151"/>
      <c r="Q20" s="151"/>
      <c r="R20" s="151"/>
      <c r="S20" s="151"/>
      <c r="T20" s="151"/>
      <c r="U20" s="151"/>
      <c r="V20" s="151"/>
      <c r="W20" s="151"/>
      <c r="X20" s="151"/>
      <c r="Y20" s="152"/>
    </row>
    <row r="21" spans="1:25" ht="21" customHeight="1">
      <c r="A21" s="34"/>
      <c r="B21" s="148" t="s">
        <v>17</v>
      </c>
      <c r="C21" s="149"/>
      <c r="D21" s="149"/>
      <c r="E21" s="149"/>
      <c r="F21" s="149"/>
      <c r="G21" s="49"/>
      <c r="H21" s="196" t="s">
        <v>301</v>
      </c>
      <c r="I21" s="151"/>
      <c r="J21" s="151"/>
      <c r="K21" s="151"/>
      <c r="L21" s="151"/>
      <c r="M21" s="151"/>
      <c r="N21" s="151"/>
      <c r="O21" s="151"/>
      <c r="P21" s="151"/>
      <c r="Q21" s="151"/>
      <c r="R21" s="151"/>
      <c r="S21" s="151"/>
      <c r="T21" s="151"/>
      <c r="U21" s="151"/>
      <c r="V21" s="151"/>
      <c r="W21" s="151"/>
      <c r="X21" s="151"/>
      <c r="Y21" s="151"/>
    </row>
    <row r="22" spans="1:25" ht="21" customHeight="1">
      <c r="A22" s="44"/>
      <c r="B22" s="243"/>
      <c r="C22" s="167"/>
      <c r="D22" s="47"/>
      <c r="E22" s="47"/>
      <c r="F22" s="47"/>
      <c r="G22" s="241"/>
      <c r="H22" s="167"/>
      <c r="I22" s="167"/>
      <c r="J22" s="167"/>
      <c r="K22" s="167"/>
      <c r="L22" s="167"/>
      <c r="M22" s="167"/>
      <c r="N22" s="167"/>
      <c r="O22" s="167"/>
      <c r="P22" s="167"/>
      <c r="Q22" s="167"/>
      <c r="R22" s="167"/>
      <c r="S22" s="167"/>
      <c r="T22" s="167"/>
      <c r="U22" s="167"/>
      <c r="V22" s="167"/>
      <c r="W22" s="167"/>
      <c r="X22" s="167"/>
      <c r="Y22" s="167"/>
    </row>
    <row r="23" spans="1:25" ht="21" customHeight="1">
      <c r="A23" s="34"/>
      <c r="B23" s="242" t="s">
        <v>18</v>
      </c>
      <c r="C23" s="167"/>
      <c r="D23" s="167"/>
      <c r="E23" s="167"/>
      <c r="F23" s="167"/>
      <c r="G23" s="167"/>
      <c r="H23" s="167"/>
      <c r="I23" s="167"/>
      <c r="J23" s="167"/>
      <c r="K23" s="167"/>
      <c r="L23" s="167"/>
      <c r="M23" s="167"/>
      <c r="N23" s="167"/>
      <c r="O23" s="167"/>
      <c r="P23" s="167"/>
      <c r="Q23" s="167"/>
      <c r="R23" s="167"/>
      <c r="S23" s="167"/>
      <c r="T23" s="167"/>
      <c r="U23" s="167"/>
      <c r="V23" s="167"/>
      <c r="W23" s="167"/>
      <c r="X23" s="167"/>
      <c r="Y23" s="167"/>
    </row>
    <row r="24" spans="1:25" ht="18.75" customHeight="1">
      <c r="A24" s="34"/>
      <c r="B24" s="51" t="s">
        <v>19</v>
      </c>
      <c r="C24" s="52"/>
      <c r="D24" s="52"/>
      <c r="E24" s="52"/>
      <c r="F24" s="52"/>
      <c r="G24" s="52"/>
      <c r="H24" s="52"/>
      <c r="I24" s="52"/>
      <c r="J24" s="52"/>
      <c r="K24" s="52"/>
      <c r="L24" s="52"/>
      <c r="M24" s="52"/>
      <c r="N24" s="52"/>
      <c r="O24" s="52"/>
      <c r="P24" s="52"/>
      <c r="Q24" s="52"/>
      <c r="R24" s="52"/>
      <c r="S24" s="52"/>
      <c r="T24" s="52"/>
      <c r="U24" s="52"/>
      <c r="V24" s="52"/>
      <c r="W24" s="52"/>
      <c r="X24" s="52"/>
      <c r="Y24" s="52"/>
    </row>
    <row r="25" spans="1:25" ht="21" customHeight="1">
      <c r="A25" s="34"/>
      <c r="B25" s="148" t="s">
        <v>20</v>
      </c>
      <c r="C25" s="149"/>
      <c r="D25" s="149"/>
      <c r="E25" s="149"/>
      <c r="F25" s="149"/>
      <c r="G25" s="45"/>
      <c r="H25" s="196" t="s">
        <v>301</v>
      </c>
      <c r="I25" s="151"/>
      <c r="J25" s="151"/>
      <c r="K25" s="151"/>
      <c r="L25" s="151"/>
      <c r="M25" s="151"/>
      <c r="N25" s="151"/>
      <c r="O25" s="151"/>
      <c r="P25" s="151"/>
      <c r="Q25" s="151"/>
      <c r="R25" s="151"/>
      <c r="S25" s="151"/>
      <c r="T25" s="151"/>
      <c r="U25" s="151"/>
      <c r="V25" s="151"/>
      <c r="W25" s="151"/>
      <c r="X25" s="151"/>
      <c r="Y25" s="151"/>
    </row>
    <row r="26" spans="1:25" ht="20.25" customHeight="1">
      <c r="A26" s="34"/>
      <c r="B26" s="148" t="s">
        <v>21</v>
      </c>
      <c r="C26" s="149"/>
      <c r="D26" s="149"/>
      <c r="E26" s="149"/>
      <c r="F26" s="149"/>
      <c r="G26" s="45"/>
      <c r="H26" s="196" t="s">
        <v>301</v>
      </c>
      <c r="I26" s="151"/>
      <c r="J26" s="151"/>
      <c r="K26" s="151"/>
      <c r="L26" s="151"/>
      <c r="M26" s="151"/>
      <c r="N26" s="151"/>
      <c r="O26" s="151"/>
      <c r="P26" s="151"/>
      <c r="Q26" s="151"/>
      <c r="R26" s="151"/>
      <c r="S26" s="151"/>
      <c r="T26" s="151"/>
      <c r="U26" s="151"/>
      <c r="V26" s="151"/>
      <c r="W26" s="151"/>
      <c r="X26" s="151"/>
      <c r="Y26" s="151"/>
    </row>
    <row r="27" spans="1:25" ht="52.9" customHeight="1">
      <c r="A27" s="34"/>
      <c r="B27" s="161" t="s">
        <v>302</v>
      </c>
      <c r="C27" s="149"/>
      <c r="D27" s="149"/>
      <c r="E27" s="149"/>
      <c r="F27" s="149"/>
      <c r="G27" s="49"/>
      <c r="H27" s="150" t="s">
        <v>16</v>
      </c>
      <c r="I27" s="151"/>
      <c r="J27" s="151"/>
      <c r="K27" s="151"/>
      <c r="L27" s="151"/>
      <c r="M27" s="151"/>
      <c r="N27" s="151"/>
      <c r="O27" s="151"/>
      <c r="P27" s="151"/>
      <c r="Q27" s="151"/>
      <c r="R27" s="151"/>
      <c r="S27" s="151"/>
      <c r="T27" s="151"/>
      <c r="U27" s="151"/>
      <c r="V27" s="151"/>
      <c r="W27" s="151"/>
      <c r="X27" s="151"/>
      <c r="Y27" s="152"/>
    </row>
    <row r="28" spans="1:25" ht="30" customHeight="1">
      <c r="A28" s="34"/>
      <c r="B28" s="162" t="s">
        <v>303</v>
      </c>
      <c r="C28" s="213"/>
      <c r="D28" s="213"/>
      <c r="E28" s="213"/>
      <c r="F28" s="213"/>
      <c r="G28" s="86"/>
      <c r="H28" s="220" t="s">
        <v>301</v>
      </c>
      <c r="I28" s="165"/>
      <c r="J28" s="165"/>
      <c r="K28" s="165"/>
      <c r="L28" s="165"/>
      <c r="M28" s="165"/>
      <c r="N28" s="165"/>
      <c r="O28" s="165"/>
      <c r="P28" s="165"/>
      <c r="Q28" s="165"/>
      <c r="R28" s="165"/>
      <c r="S28" s="165"/>
      <c r="T28" s="165"/>
      <c r="U28" s="165"/>
      <c r="V28" s="165"/>
      <c r="W28" s="165"/>
      <c r="X28" s="165"/>
      <c r="Y28" s="165"/>
    </row>
    <row r="29" spans="1:25" ht="60.4" customHeight="1">
      <c r="A29" s="34"/>
      <c r="B29" s="161" t="s">
        <v>302</v>
      </c>
      <c r="C29" s="149"/>
      <c r="D29" s="149"/>
      <c r="E29" s="149"/>
      <c r="F29" s="149"/>
      <c r="G29" s="49"/>
      <c r="H29" s="150" t="s">
        <v>16</v>
      </c>
      <c r="I29" s="151"/>
      <c r="J29" s="151"/>
      <c r="K29" s="151"/>
      <c r="L29" s="151"/>
      <c r="M29" s="151"/>
      <c r="N29" s="151"/>
      <c r="O29" s="151"/>
      <c r="P29" s="151"/>
      <c r="Q29" s="151"/>
      <c r="R29" s="151"/>
      <c r="S29" s="151"/>
      <c r="T29" s="151"/>
      <c r="U29" s="151"/>
      <c r="V29" s="151"/>
      <c r="W29" s="151"/>
      <c r="X29" s="151"/>
      <c r="Y29" s="152"/>
    </row>
    <row r="30" spans="1:25" ht="41.25" customHeight="1">
      <c r="A30" s="34"/>
      <c r="B30" s="162" t="s">
        <v>304</v>
      </c>
      <c r="C30" s="213"/>
      <c r="D30" s="213"/>
      <c r="E30" s="213"/>
      <c r="F30" s="213"/>
      <c r="G30" s="86"/>
      <c r="H30" s="150" t="s">
        <v>16</v>
      </c>
      <c r="I30" s="151"/>
      <c r="J30" s="151"/>
      <c r="K30" s="151"/>
      <c r="L30" s="151"/>
      <c r="M30" s="151"/>
      <c r="N30" s="151"/>
      <c r="O30" s="151"/>
      <c r="P30" s="151"/>
      <c r="Q30" s="151"/>
      <c r="R30" s="151"/>
      <c r="S30" s="151"/>
      <c r="T30" s="151"/>
      <c r="U30" s="151"/>
      <c r="V30" s="151"/>
      <c r="W30" s="151"/>
      <c r="X30" s="151"/>
      <c r="Y30" s="152"/>
    </row>
    <row r="31" spans="1:25" ht="17.25" customHeight="1">
      <c r="A31" s="34"/>
      <c r="B31" s="54"/>
      <c r="C31" s="54"/>
      <c r="D31" s="53"/>
      <c r="E31" s="53"/>
      <c r="F31" s="53"/>
      <c r="G31" s="53"/>
      <c r="H31" s="53"/>
      <c r="I31" s="37"/>
      <c r="J31" s="37"/>
      <c r="K31" s="40"/>
      <c r="L31" s="40"/>
      <c r="M31" s="40"/>
      <c r="N31" s="40"/>
      <c r="O31" s="40"/>
      <c r="P31" s="40"/>
      <c r="Q31" s="40"/>
      <c r="R31" s="40"/>
      <c r="S31" s="40"/>
      <c r="T31" s="40"/>
      <c r="U31" s="40"/>
      <c r="V31" s="40"/>
      <c r="W31" s="40"/>
      <c r="X31" s="40"/>
      <c r="Y31" s="40"/>
    </row>
    <row r="32" spans="1:25" ht="21" customHeight="1">
      <c r="A32" s="34"/>
      <c r="B32" s="217" t="s">
        <v>22</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row>
    <row r="33" spans="1:25" ht="15.75" customHeight="1">
      <c r="A33" s="34"/>
      <c r="B33" s="55" t="s">
        <v>23</v>
      </c>
      <c r="C33" s="56"/>
      <c r="D33" s="56"/>
      <c r="E33" s="56"/>
      <c r="F33" s="56"/>
      <c r="G33" s="56"/>
      <c r="H33" s="56"/>
      <c r="I33" s="56"/>
      <c r="J33" s="56"/>
      <c r="K33" s="56"/>
      <c r="L33" s="56"/>
      <c r="M33" s="56"/>
      <c r="N33" s="56"/>
      <c r="O33" s="56"/>
      <c r="P33" s="56"/>
      <c r="Q33" s="56"/>
      <c r="R33" s="56"/>
      <c r="S33" s="56"/>
      <c r="T33" s="56"/>
      <c r="U33" s="56"/>
      <c r="V33" s="56"/>
      <c r="W33" s="56"/>
      <c r="X33" s="56"/>
      <c r="Y33" s="56"/>
    </row>
    <row r="34" spans="1:25" ht="27.75" customHeight="1">
      <c r="A34" s="34"/>
      <c r="B34" s="148" t="s">
        <v>24</v>
      </c>
      <c r="C34" s="149"/>
      <c r="D34" s="149"/>
      <c r="E34" s="149"/>
      <c r="F34" s="149"/>
      <c r="G34" s="57"/>
      <c r="H34" s="196" t="s">
        <v>301</v>
      </c>
      <c r="I34" s="151"/>
      <c r="J34" s="151"/>
      <c r="K34" s="151"/>
      <c r="L34" s="151"/>
      <c r="M34" s="151"/>
      <c r="N34" s="151"/>
      <c r="O34" s="151"/>
      <c r="P34" s="151"/>
      <c r="Q34" s="151"/>
      <c r="R34" s="151"/>
      <c r="S34" s="151"/>
      <c r="T34" s="151"/>
      <c r="U34" s="151"/>
      <c r="V34" s="151"/>
      <c r="W34" s="151"/>
      <c r="X34" s="151"/>
      <c r="Y34" s="151"/>
    </row>
    <row r="35" spans="1:25" ht="40.9" customHeight="1">
      <c r="A35" s="34"/>
      <c r="B35" s="148" t="s">
        <v>305</v>
      </c>
      <c r="C35" s="214"/>
      <c r="D35" s="214"/>
      <c r="E35" s="214"/>
      <c r="F35" s="214"/>
      <c r="G35" s="57"/>
      <c r="H35" s="196" t="s">
        <v>301</v>
      </c>
      <c r="I35" s="151"/>
      <c r="J35" s="151"/>
      <c r="K35" s="151"/>
      <c r="L35" s="151"/>
      <c r="M35" s="151"/>
      <c r="N35" s="151"/>
      <c r="O35" s="151"/>
      <c r="P35" s="151"/>
      <c r="Q35" s="151"/>
      <c r="R35" s="151"/>
      <c r="S35" s="151"/>
      <c r="T35" s="151"/>
      <c r="U35" s="151"/>
      <c r="V35" s="151"/>
      <c r="W35" s="151"/>
      <c r="X35" s="151"/>
      <c r="Y35" s="151"/>
    </row>
    <row r="36" spans="1:25" ht="48.4" customHeight="1">
      <c r="A36" s="34"/>
      <c r="B36" s="161" t="s">
        <v>302</v>
      </c>
      <c r="C36" s="149"/>
      <c r="D36" s="149"/>
      <c r="E36" s="149"/>
      <c r="F36" s="149"/>
      <c r="G36" s="49"/>
      <c r="H36" s="150" t="s">
        <v>16</v>
      </c>
      <c r="I36" s="151"/>
      <c r="J36" s="151"/>
      <c r="K36" s="151"/>
      <c r="L36" s="151"/>
      <c r="M36" s="151"/>
      <c r="N36" s="151"/>
      <c r="O36" s="151"/>
      <c r="P36" s="151"/>
      <c r="Q36" s="151"/>
      <c r="R36" s="151"/>
      <c r="S36" s="151"/>
      <c r="T36" s="151"/>
      <c r="U36" s="151"/>
      <c r="V36" s="151"/>
      <c r="W36" s="151"/>
      <c r="X36" s="151"/>
      <c r="Y36" s="152"/>
    </row>
    <row r="37" spans="1:25" ht="40.15" customHeight="1">
      <c r="A37" s="34"/>
      <c r="B37" s="148" t="s">
        <v>25</v>
      </c>
      <c r="C37" s="149"/>
      <c r="D37" s="149"/>
      <c r="E37" s="149"/>
      <c r="F37" s="149"/>
      <c r="G37" s="49"/>
      <c r="H37" s="196" t="s">
        <v>301</v>
      </c>
      <c r="I37" s="151"/>
      <c r="J37" s="151"/>
      <c r="K37" s="151"/>
      <c r="L37" s="151"/>
      <c r="M37" s="151"/>
      <c r="N37" s="151"/>
      <c r="O37" s="151"/>
      <c r="P37" s="151"/>
      <c r="Q37" s="151"/>
      <c r="R37" s="151"/>
      <c r="S37" s="151"/>
      <c r="T37" s="151"/>
      <c r="U37" s="151"/>
      <c r="V37" s="151"/>
      <c r="W37" s="151"/>
      <c r="X37" s="151"/>
      <c r="Y37" s="151"/>
    </row>
    <row r="38" spans="1:25" ht="52.9" customHeight="1">
      <c r="A38" s="34"/>
      <c r="B38" s="161" t="s">
        <v>302</v>
      </c>
      <c r="C38" s="149"/>
      <c r="D38" s="149"/>
      <c r="E38" s="149"/>
      <c r="F38" s="149"/>
      <c r="G38" s="49"/>
      <c r="H38" s="150" t="s">
        <v>16</v>
      </c>
      <c r="I38" s="151"/>
      <c r="J38" s="151"/>
      <c r="K38" s="151"/>
      <c r="L38" s="151"/>
      <c r="M38" s="151"/>
      <c r="N38" s="151"/>
      <c r="O38" s="151"/>
      <c r="P38" s="151"/>
      <c r="Q38" s="151"/>
      <c r="R38" s="151"/>
      <c r="S38" s="151"/>
      <c r="T38" s="151"/>
      <c r="U38" s="151"/>
      <c r="V38" s="151"/>
      <c r="W38" s="151"/>
      <c r="X38" s="151"/>
      <c r="Y38" s="152"/>
    </row>
    <row r="39" spans="1:25" ht="21" customHeight="1">
      <c r="A39" s="34"/>
      <c r="B39" s="215" t="s">
        <v>26</v>
      </c>
      <c r="C39" s="216"/>
      <c r="D39" s="216"/>
      <c r="E39" s="216"/>
      <c r="F39" s="216"/>
      <c r="G39" s="50"/>
      <c r="H39" s="218" t="s">
        <v>301</v>
      </c>
      <c r="I39" s="219"/>
      <c r="J39" s="219"/>
      <c r="K39" s="219"/>
      <c r="L39" s="219"/>
      <c r="M39" s="219"/>
      <c r="N39" s="219"/>
      <c r="O39" s="219"/>
      <c r="P39" s="219"/>
      <c r="Q39" s="219"/>
      <c r="R39" s="219"/>
      <c r="S39" s="219"/>
      <c r="T39" s="219"/>
      <c r="U39" s="219"/>
      <c r="V39" s="219"/>
      <c r="W39" s="219"/>
      <c r="X39" s="219"/>
      <c r="Y39" s="219"/>
    </row>
    <row r="40" spans="1:25" ht="21" customHeight="1">
      <c r="A40" s="34"/>
      <c r="B40" s="162" t="s">
        <v>27</v>
      </c>
      <c r="C40" s="163"/>
      <c r="D40" s="163"/>
      <c r="E40" s="163"/>
      <c r="F40" s="163"/>
      <c r="G40" s="87"/>
      <c r="H40" s="220" t="s">
        <v>301</v>
      </c>
      <c r="I40" s="165"/>
      <c r="J40" s="165"/>
      <c r="K40" s="165"/>
      <c r="L40" s="165"/>
      <c r="M40" s="165"/>
      <c r="N40" s="165"/>
      <c r="O40" s="165"/>
      <c r="P40" s="165"/>
      <c r="Q40" s="165"/>
      <c r="R40" s="165"/>
      <c r="S40" s="165"/>
      <c r="T40" s="165"/>
      <c r="U40" s="165"/>
      <c r="V40" s="165"/>
      <c r="W40" s="165"/>
      <c r="X40" s="165"/>
      <c r="Y40" s="165"/>
    </row>
    <row r="41" spans="1:25" ht="21" customHeight="1">
      <c r="A41" s="34"/>
      <c r="B41" s="59"/>
      <c r="C41" s="59"/>
      <c r="D41" s="58"/>
      <c r="E41" s="58"/>
      <c r="F41" s="58"/>
      <c r="G41" s="58"/>
      <c r="H41" s="58"/>
      <c r="I41" s="37"/>
      <c r="J41" s="37"/>
      <c r="K41" s="40"/>
      <c r="L41" s="40"/>
      <c r="M41" s="40"/>
      <c r="N41" s="40"/>
      <c r="O41" s="40"/>
      <c r="P41" s="40"/>
      <c r="Q41" s="40"/>
      <c r="R41" s="40"/>
      <c r="S41" s="40"/>
      <c r="T41" s="40"/>
      <c r="U41" s="40"/>
      <c r="V41" s="40"/>
      <c r="W41" s="40"/>
      <c r="X41" s="40"/>
      <c r="Y41" s="40"/>
    </row>
    <row r="42" spans="1:25" ht="18.75" customHeight="1">
      <c r="A42" s="34"/>
      <c r="B42" s="221" t="s">
        <v>28</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row>
    <row r="43" spans="1:25" ht="20.25" customHeight="1">
      <c r="A43" s="34"/>
      <c r="B43" s="60" t="s">
        <v>29</v>
      </c>
      <c r="C43" s="61"/>
      <c r="D43" s="61"/>
      <c r="E43" s="61"/>
      <c r="F43" s="61"/>
      <c r="G43" s="61"/>
      <c r="H43" s="61"/>
      <c r="I43" s="61"/>
      <c r="J43" s="61"/>
      <c r="K43" s="61"/>
      <c r="L43" s="61"/>
      <c r="M43" s="61"/>
      <c r="N43" s="61"/>
      <c r="O43" s="61"/>
      <c r="P43" s="61"/>
      <c r="Q43" s="61"/>
      <c r="R43" s="61"/>
      <c r="S43" s="61"/>
      <c r="T43" s="61"/>
      <c r="U43" s="61"/>
      <c r="V43" s="61"/>
      <c r="W43" s="61"/>
      <c r="X43" s="61"/>
      <c r="Y43" s="61"/>
    </row>
    <row r="44" spans="1:25" ht="21" customHeight="1">
      <c r="A44" s="34"/>
      <c r="B44" s="148" t="s">
        <v>30</v>
      </c>
      <c r="C44" s="149"/>
      <c r="D44" s="149"/>
      <c r="E44" s="149"/>
      <c r="F44" s="149"/>
      <c r="G44" s="45"/>
      <c r="H44" s="196" t="s">
        <v>301</v>
      </c>
      <c r="I44" s="151"/>
      <c r="J44" s="151"/>
      <c r="K44" s="151"/>
      <c r="L44" s="151"/>
      <c r="M44" s="151"/>
      <c r="N44" s="151"/>
      <c r="O44" s="151"/>
      <c r="P44" s="151"/>
      <c r="Q44" s="151"/>
      <c r="R44" s="151"/>
      <c r="S44" s="151"/>
      <c r="T44" s="151"/>
      <c r="U44" s="151"/>
      <c r="V44" s="151"/>
      <c r="W44" s="151"/>
      <c r="X44" s="151"/>
      <c r="Y44" s="151"/>
    </row>
    <row r="45" spans="1:25" ht="21" customHeight="1">
      <c r="A45" s="34"/>
      <c r="B45" s="148" t="s">
        <v>31</v>
      </c>
      <c r="C45" s="149"/>
      <c r="D45" s="149"/>
      <c r="E45" s="149"/>
      <c r="F45" s="149"/>
      <c r="G45" s="45"/>
      <c r="H45" s="196" t="s">
        <v>301</v>
      </c>
      <c r="I45" s="151"/>
      <c r="J45" s="151"/>
      <c r="K45" s="151"/>
      <c r="L45" s="151"/>
      <c r="M45" s="151"/>
      <c r="N45" s="151"/>
      <c r="O45" s="151"/>
      <c r="P45" s="151"/>
      <c r="Q45" s="151"/>
      <c r="R45" s="151"/>
      <c r="S45" s="151"/>
      <c r="T45" s="151"/>
      <c r="U45" s="151"/>
      <c r="V45" s="151"/>
      <c r="W45" s="151"/>
      <c r="X45" s="151"/>
      <c r="Y45" s="151"/>
    </row>
    <row r="46" spans="1:25" ht="34.35" customHeight="1">
      <c r="A46" s="34"/>
      <c r="B46" s="148" t="s">
        <v>316</v>
      </c>
      <c r="C46" s="149"/>
      <c r="D46" s="149"/>
      <c r="E46" s="149"/>
      <c r="F46" s="149"/>
      <c r="G46" s="45"/>
      <c r="H46" s="150" t="s">
        <v>16</v>
      </c>
      <c r="I46" s="151"/>
      <c r="J46" s="151"/>
      <c r="K46" s="151"/>
      <c r="L46" s="151"/>
      <c r="M46" s="151"/>
      <c r="N46" s="151"/>
      <c r="O46" s="151"/>
      <c r="P46" s="151"/>
      <c r="Q46" s="151"/>
      <c r="R46" s="151"/>
      <c r="S46" s="151"/>
      <c r="T46" s="151"/>
      <c r="U46" s="151"/>
      <c r="V46" s="151"/>
      <c r="W46" s="151"/>
      <c r="X46" s="151"/>
      <c r="Y46" s="152"/>
    </row>
    <row r="47" spans="1:25" ht="34.35" customHeight="1">
      <c r="A47" s="34"/>
      <c r="B47" s="148" t="s">
        <v>324</v>
      </c>
      <c r="C47" s="149"/>
      <c r="D47" s="149"/>
      <c r="E47" s="149"/>
      <c r="F47" s="149"/>
      <c r="G47" s="45"/>
      <c r="H47" s="150" t="s">
        <v>16</v>
      </c>
      <c r="I47" s="151"/>
      <c r="J47" s="151"/>
      <c r="K47" s="151"/>
      <c r="L47" s="151"/>
      <c r="M47" s="151"/>
      <c r="N47" s="151"/>
      <c r="O47" s="151"/>
      <c r="P47" s="151"/>
      <c r="Q47" s="151"/>
      <c r="R47" s="151"/>
      <c r="S47" s="151"/>
      <c r="T47" s="151"/>
      <c r="U47" s="151"/>
      <c r="V47" s="151"/>
      <c r="W47" s="151"/>
      <c r="X47" s="151"/>
      <c r="Y47" s="152"/>
    </row>
    <row r="48" spans="1:25" ht="21" customHeight="1">
      <c r="A48" s="34"/>
      <c r="B48" s="148" t="s">
        <v>32</v>
      </c>
      <c r="C48" s="149"/>
      <c r="D48" s="149"/>
      <c r="E48" s="149"/>
      <c r="F48" s="149"/>
      <c r="G48" s="45"/>
      <c r="H48" s="196" t="s">
        <v>301</v>
      </c>
      <c r="I48" s="151"/>
      <c r="J48" s="151"/>
      <c r="K48" s="151"/>
      <c r="L48" s="151"/>
      <c r="M48" s="151"/>
      <c r="N48" s="151"/>
      <c r="O48" s="151"/>
      <c r="P48" s="151"/>
      <c r="Q48" s="151"/>
      <c r="R48" s="151"/>
      <c r="S48" s="151"/>
      <c r="T48" s="151"/>
      <c r="U48" s="151"/>
      <c r="V48" s="151"/>
      <c r="W48" s="151"/>
      <c r="X48" s="151"/>
      <c r="Y48" s="151"/>
    </row>
    <row r="49" spans="1:25" ht="48.4" customHeight="1">
      <c r="A49" s="34"/>
      <c r="B49" s="161" t="s">
        <v>302</v>
      </c>
      <c r="C49" s="149"/>
      <c r="D49" s="149"/>
      <c r="E49" s="149"/>
      <c r="F49" s="149"/>
      <c r="G49" s="49"/>
      <c r="H49" s="150" t="s">
        <v>16</v>
      </c>
      <c r="I49" s="151"/>
      <c r="J49" s="151"/>
      <c r="K49" s="151"/>
      <c r="L49" s="151"/>
      <c r="M49" s="151"/>
      <c r="N49" s="151"/>
      <c r="O49" s="151"/>
      <c r="P49" s="151"/>
      <c r="Q49" s="151"/>
      <c r="R49" s="151"/>
      <c r="S49" s="151"/>
      <c r="T49" s="151"/>
      <c r="U49" s="151"/>
      <c r="V49" s="151"/>
      <c r="W49" s="151"/>
      <c r="X49" s="151"/>
      <c r="Y49" s="152"/>
    </row>
    <row r="50" spans="1:25" ht="21" customHeight="1">
      <c r="A50" s="34"/>
      <c r="B50" s="59"/>
      <c r="C50" s="59"/>
      <c r="D50" s="59"/>
      <c r="E50" s="59"/>
      <c r="F50" s="59"/>
      <c r="G50" s="58"/>
      <c r="H50" s="58"/>
      <c r="I50" s="58"/>
      <c r="J50" s="58"/>
      <c r="K50" s="58"/>
      <c r="L50" s="58"/>
      <c r="M50" s="58"/>
      <c r="N50" s="58"/>
      <c r="O50" s="58"/>
      <c r="P50" s="58"/>
      <c r="Q50" s="58"/>
      <c r="R50" s="58"/>
      <c r="S50" s="58"/>
      <c r="T50" s="58"/>
      <c r="U50" s="58"/>
      <c r="V50" s="58"/>
      <c r="W50" s="58"/>
      <c r="X50" s="58"/>
      <c r="Y50" s="58"/>
    </row>
    <row r="51" spans="1:25" ht="21" customHeight="1">
      <c r="A51" s="34"/>
      <c r="B51" s="200" t="s">
        <v>33</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row>
    <row r="52" spans="1:25" ht="16.5" customHeight="1">
      <c r="A52" s="34"/>
      <c r="B52" s="62" t="s">
        <v>34</v>
      </c>
      <c r="C52" s="63"/>
      <c r="D52" s="63"/>
      <c r="E52" s="63"/>
      <c r="F52" s="63"/>
      <c r="G52" s="63"/>
      <c r="H52" s="63"/>
      <c r="I52" s="63"/>
      <c r="J52" s="63"/>
      <c r="K52" s="63"/>
      <c r="L52" s="63"/>
      <c r="M52" s="63"/>
      <c r="N52" s="63"/>
      <c r="O52" s="63"/>
      <c r="P52" s="63"/>
      <c r="Q52" s="63"/>
      <c r="R52" s="63"/>
      <c r="S52" s="63"/>
      <c r="T52" s="63"/>
      <c r="U52" s="63"/>
      <c r="V52" s="63"/>
      <c r="W52" s="63"/>
      <c r="X52" s="63"/>
      <c r="Y52" s="63"/>
    </row>
    <row r="53" spans="1:25" ht="41.25" customHeight="1">
      <c r="A53" s="34"/>
      <c r="B53" s="178" t="s">
        <v>308</v>
      </c>
      <c r="C53" s="201"/>
      <c r="D53" s="201"/>
      <c r="E53" s="201"/>
      <c r="F53" s="201"/>
      <c r="G53" s="48"/>
      <c r="H53" s="202" t="s">
        <v>35</v>
      </c>
      <c r="I53" s="203"/>
      <c r="J53" s="203"/>
      <c r="K53" s="203"/>
      <c r="L53" s="203"/>
      <c r="M53" s="203"/>
      <c r="N53" s="203"/>
      <c r="O53" s="203"/>
      <c r="P53" s="204"/>
      <c r="Q53" s="205" t="s">
        <v>36</v>
      </c>
      <c r="R53" s="203"/>
      <c r="S53" s="203"/>
      <c r="T53" s="203"/>
      <c r="U53" s="203"/>
      <c r="V53" s="203"/>
      <c r="W53" s="203"/>
      <c r="X53" s="203"/>
      <c r="Y53" s="204"/>
    </row>
    <row r="54" spans="1:25" ht="22.5" customHeight="1">
      <c r="A54" s="34"/>
      <c r="C54" s="195" t="s">
        <v>306</v>
      </c>
      <c r="D54" s="195"/>
      <c r="E54" s="195"/>
      <c r="F54" s="195"/>
      <c r="H54" s="192"/>
      <c r="I54" s="193"/>
      <c r="J54" s="193"/>
      <c r="K54" s="193"/>
      <c r="L54" s="193"/>
      <c r="M54" s="193"/>
      <c r="N54" s="193"/>
      <c r="O54" s="193"/>
      <c r="P54" s="194"/>
      <c r="Q54" s="192"/>
      <c r="R54" s="193"/>
      <c r="S54" s="193"/>
      <c r="T54" s="193"/>
      <c r="U54" s="193"/>
      <c r="V54" s="193"/>
      <c r="W54" s="193"/>
      <c r="X54" s="193"/>
      <c r="Y54" s="194"/>
    </row>
    <row r="55" spans="1:25" ht="21" customHeight="1">
      <c r="A55" s="34"/>
      <c r="B55" s="89"/>
      <c r="C55" s="195"/>
      <c r="D55" s="195"/>
      <c r="E55" s="195"/>
      <c r="F55" s="195"/>
      <c r="H55" s="192"/>
      <c r="I55" s="193"/>
      <c r="J55" s="193"/>
      <c r="K55" s="193"/>
      <c r="L55" s="193"/>
      <c r="M55" s="193"/>
      <c r="N55" s="193"/>
      <c r="O55" s="193"/>
      <c r="P55" s="194"/>
      <c r="Q55" s="192"/>
      <c r="R55" s="193"/>
      <c r="S55" s="193"/>
      <c r="T55" s="193"/>
      <c r="U55" s="193"/>
      <c r="V55" s="193"/>
      <c r="W55" s="193"/>
      <c r="X55" s="193"/>
      <c r="Y55" s="194"/>
    </row>
    <row r="56" spans="1:25" ht="21" customHeight="1">
      <c r="A56" s="34"/>
      <c r="B56" s="89"/>
      <c r="C56" s="195"/>
      <c r="D56" s="195"/>
      <c r="E56" s="195"/>
      <c r="F56" s="195"/>
      <c r="H56" s="192"/>
      <c r="I56" s="193"/>
      <c r="J56" s="193"/>
      <c r="K56" s="193"/>
      <c r="L56" s="193"/>
      <c r="M56" s="193"/>
      <c r="N56" s="193"/>
      <c r="O56" s="193"/>
      <c r="P56" s="194"/>
      <c r="Q56" s="192"/>
      <c r="R56" s="193"/>
      <c r="S56" s="193"/>
      <c r="T56" s="193"/>
      <c r="U56" s="193"/>
      <c r="V56" s="193"/>
      <c r="W56" s="193"/>
      <c r="X56" s="193"/>
      <c r="Y56" s="194"/>
    </row>
    <row r="57" spans="1:25" ht="21" customHeight="1">
      <c r="A57" s="34"/>
      <c r="B57" s="89"/>
      <c r="C57" s="195"/>
      <c r="D57" s="195"/>
      <c r="E57" s="195"/>
      <c r="F57" s="195"/>
      <c r="H57" s="192"/>
      <c r="I57" s="193"/>
      <c r="J57" s="193"/>
      <c r="K57" s="193"/>
      <c r="L57" s="193"/>
      <c r="M57" s="193"/>
      <c r="N57" s="193"/>
      <c r="O57" s="193"/>
      <c r="P57" s="194"/>
      <c r="Q57" s="192"/>
      <c r="R57" s="193"/>
      <c r="S57" s="193"/>
      <c r="T57" s="193"/>
      <c r="U57" s="193"/>
      <c r="V57" s="193"/>
      <c r="W57" s="193"/>
      <c r="X57" s="193"/>
      <c r="Y57" s="194"/>
    </row>
    <row r="58" spans="1:25" ht="8.25" customHeight="1">
      <c r="A58" s="34"/>
      <c r="B58" s="90"/>
      <c r="C58" s="91"/>
      <c r="D58" s="91"/>
      <c r="E58" s="91"/>
      <c r="F58" s="91"/>
      <c r="G58" s="92"/>
      <c r="H58" s="107"/>
      <c r="I58" s="108"/>
      <c r="J58" s="108"/>
      <c r="K58" s="108"/>
      <c r="L58" s="108"/>
      <c r="M58" s="108"/>
      <c r="N58" s="108"/>
      <c r="O58" s="108"/>
      <c r="P58" s="108"/>
      <c r="Q58" s="107"/>
      <c r="R58" s="108"/>
      <c r="S58" s="108"/>
      <c r="T58" s="108"/>
      <c r="U58" s="108"/>
      <c r="V58" s="108"/>
      <c r="W58" s="108"/>
      <c r="X58" s="108"/>
      <c r="Y58" s="108"/>
    </row>
    <row r="59" spans="1:25" ht="9" customHeight="1">
      <c r="A59" s="34"/>
      <c r="B59" s="89"/>
      <c r="C59" s="89"/>
      <c r="D59" s="89"/>
      <c r="E59" s="89"/>
      <c r="F59" s="89"/>
      <c r="H59" s="58"/>
      <c r="I59" s="37"/>
      <c r="J59" s="37"/>
      <c r="K59" s="40"/>
      <c r="L59" s="40"/>
      <c r="M59" s="40"/>
      <c r="N59" s="40"/>
      <c r="O59" s="40"/>
      <c r="P59" s="40"/>
      <c r="Q59" s="40"/>
      <c r="R59" s="40"/>
      <c r="S59" s="40"/>
      <c r="T59" s="40"/>
      <c r="U59" s="40"/>
      <c r="V59" s="40"/>
      <c r="W59" s="40"/>
      <c r="X59" s="40"/>
      <c r="Y59" s="40"/>
    </row>
    <row r="60" spans="1:25" ht="25.5" customHeight="1">
      <c r="A60" s="34"/>
      <c r="B60" s="178" t="s">
        <v>37</v>
      </c>
      <c r="C60" s="167"/>
      <c r="D60" s="167"/>
      <c r="E60" s="167"/>
      <c r="F60" s="167"/>
      <c r="G60" s="58"/>
      <c r="H60" s="207" t="s">
        <v>38</v>
      </c>
      <c r="I60" s="208"/>
      <c r="J60" s="208"/>
      <c r="K60" s="208"/>
      <c r="L60" s="208"/>
      <c r="M60" s="208"/>
      <c r="N60" s="208"/>
      <c r="O60" s="208"/>
      <c r="P60" s="209"/>
      <c r="Q60" s="207" t="s">
        <v>39</v>
      </c>
      <c r="R60" s="208"/>
      <c r="S60" s="208"/>
      <c r="T60" s="208"/>
      <c r="U60" s="208"/>
      <c r="V60" s="208"/>
      <c r="W60" s="208"/>
      <c r="X60" s="208"/>
      <c r="Y60" s="209"/>
    </row>
    <row r="61" spans="1:25" ht="21" customHeight="1">
      <c r="A61" s="34"/>
      <c r="C61" s="210" t="s">
        <v>307</v>
      </c>
      <c r="D61" s="210"/>
      <c r="E61" s="210"/>
      <c r="F61" s="210"/>
      <c r="H61" s="206"/>
      <c r="I61" s="193"/>
      <c r="J61" s="193"/>
      <c r="K61" s="193"/>
      <c r="L61" s="193"/>
      <c r="M61" s="193"/>
      <c r="N61" s="193"/>
      <c r="O61" s="193"/>
      <c r="P61" s="194"/>
      <c r="Q61" s="206"/>
      <c r="R61" s="193"/>
      <c r="S61" s="193"/>
      <c r="T61" s="193"/>
      <c r="U61" s="193"/>
      <c r="V61" s="193"/>
      <c r="W61" s="193"/>
      <c r="X61" s="193"/>
      <c r="Y61" s="194"/>
    </row>
    <row r="62" spans="1:25" ht="21" customHeight="1">
      <c r="A62" s="34"/>
      <c r="C62" s="210"/>
      <c r="D62" s="210"/>
      <c r="E62" s="210"/>
      <c r="F62" s="210"/>
      <c r="H62" s="206"/>
      <c r="I62" s="193"/>
      <c r="J62" s="193"/>
      <c r="K62" s="193"/>
      <c r="L62" s="193"/>
      <c r="M62" s="193"/>
      <c r="N62" s="193"/>
      <c r="O62" s="193"/>
      <c r="P62" s="194"/>
      <c r="Q62" s="206"/>
      <c r="R62" s="193"/>
      <c r="S62" s="193"/>
      <c r="T62" s="193"/>
      <c r="U62" s="193"/>
      <c r="V62" s="193"/>
      <c r="W62" s="193"/>
      <c r="X62" s="193"/>
      <c r="Y62" s="194"/>
    </row>
    <row r="63" spans="1:25" ht="21" customHeight="1">
      <c r="A63" s="34"/>
      <c r="C63" s="210"/>
      <c r="D63" s="210"/>
      <c r="E63" s="210"/>
      <c r="F63" s="210"/>
      <c r="H63" s="206"/>
      <c r="I63" s="193"/>
      <c r="J63" s="193"/>
      <c r="K63" s="193"/>
      <c r="L63" s="193"/>
      <c r="M63" s="193"/>
      <c r="N63" s="193"/>
      <c r="O63" s="193"/>
      <c r="P63" s="194"/>
      <c r="Q63" s="206"/>
      <c r="R63" s="193"/>
      <c r="S63" s="193"/>
      <c r="T63" s="193"/>
      <c r="U63" s="193"/>
      <c r="V63" s="193"/>
      <c r="W63" s="193"/>
      <c r="X63" s="193"/>
      <c r="Y63" s="194"/>
    </row>
    <row r="64" spans="1:25" ht="21" customHeight="1">
      <c r="A64" s="34"/>
      <c r="B64" s="59"/>
      <c r="C64" s="210"/>
      <c r="D64" s="210"/>
      <c r="E64" s="210"/>
      <c r="F64" s="210"/>
      <c r="H64" s="206"/>
      <c r="I64" s="193"/>
      <c r="J64" s="193"/>
      <c r="K64" s="193"/>
      <c r="L64" s="193"/>
      <c r="M64" s="193"/>
      <c r="N64" s="193"/>
      <c r="O64" s="193"/>
      <c r="P64" s="194"/>
      <c r="Q64" s="206"/>
      <c r="R64" s="193"/>
      <c r="S64" s="193"/>
      <c r="T64" s="193"/>
      <c r="U64" s="193"/>
      <c r="V64" s="193"/>
      <c r="W64" s="193"/>
      <c r="X64" s="193"/>
      <c r="Y64" s="194"/>
    </row>
    <row r="65" spans="1:25" ht="21" customHeight="1">
      <c r="A65" s="34"/>
      <c r="B65" s="93"/>
      <c r="C65" s="94"/>
      <c r="D65" s="94"/>
      <c r="E65" s="94"/>
      <c r="F65" s="94"/>
      <c r="G65" s="94"/>
      <c r="H65" s="83"/>
      <c r="I65" s="95"/>
      <c r="J65" s="95"/>
      <c r="K65" s="96"/>
      <c r="L65" s="96"/>
      <c r="M65" s="96"/>
      <c r="N65" s="96"/>
      <c r="O65" s="96"/>
      <c r="P65" s="96"/>
      <c r="Q65" s="96"/>
      <c r="R65" s="96"/>
      <c r="S65" s="96"/>
      <c r="T65" s="96"/>
      <c r="U65" s="96"/>
      <c r="V65" s="96"/>
      <c r="W65" s="96"/>
      <c r="X65" s="96"/>
      <c r="Y65" s="96"/>
    </row>
    <row r="66" spans="1:25" ht="21" customHeight="1">
      <c r="A66" s="34"/>
      <c r="B66" s="188" t="s">
        <v>40</v>
      </c>
      <c r="C66" s="189"/>
      <c r="D66" s="189"/>
      <c r="E66" s="189"/>
      <c r="F66" s="189"/>
      <c r="G66" s="97"/>
      <c r="H66" s="211" t="s">
        <v>301</v>
      </c>
      <c r="I66" s="191"/>
      <c r="J66" s="191"/>
      <c r="K66" s="191"/>
      <c r="L66" s="191"/>
      <c r="M66" s="191"/>
      <c r="N66" s="191"/>
      <c r="O66" s="191"/>
      <c r="P66" s="191"/>
      <c r="Q66" s="191"/>
      <c r="R66" s="191"/>
      <c r="S66" s="191"/>
      <c r="T66" s="191"/>
      <c r="U66" s="191"/>
      <c r="V66" s="191"/>
      <c r="W66" s="191"/>
      <c r="X66" s="191"/>
      <c r="Y66" s="191"/>
    </row>
    <row r="67" spans="1:25" ht="21" customHeight="1">
      <c r="A67" s="34"/>
      <c r="B67" s="59"/>
      <c r="C67" s="7"/>
      <c r="D67" s="7"/>
      <c r="E67" s="7"/>
      <c r="F67" s="7"/>
      <c r="G67" s="7"/>
      <c r="H67" s="58"/>
      <c r="I67" s="37"/>
      <c r="J67" s="37"/>
      <c r="K67" s="40"/>
      <c r="L67" s="40"/>
      <c r="M67" s="40"/>
      <c r="N67" s="40"/>
      <c r="O67" s="40"/>
      <c r="P67" s="40"/>
      <c r="Q67" s="40"/>
      <c r="R67" s="40"/>
      <c r="S67" s="40"/>
      <c r="T67" s="40"/>
      <c r="U67" s="40"/>
      <c r="V67" s="40"/>
      <c r="W67" s="40"/>
      <c r="X67" s="40"/>
      <c r="Y67" s="40"/>
    </row>
    <row r="68" spans="1:25" ht="21" customHeight="1">
      <c r="A68" s="34"/>
      <c r="B68" s="212" t="s">
        <v>41</v>
      </c>
      <c r="C68" s="167"/>
      <c r="D68" s="167"/>
      <c r="E68" s="167"/>
      <c r="F68" s="167"/>
      <c r="G68" s="167"/>
      <c r="H68" s="167"/>
      <c r="I68" s="167"/>
      <c r="J68" s="167"/>
      <c r="K68" s="167"/>
      <c r="L68" s="167"/>
      <c r="M68" s="167"/>
      <c r="N68" s="167"/>
      <c r="O68" s="167"/>
      <c r="P68" s="167"/>
      <c r="Q68" s="167"/>
      <c r="R68" s="167"/>
      <c r="S68" s="167"/>
      <c r="T68" s="167"/>
      <c r="U68" s="167"/>
      <c r="V68" s="167"/>
      <c r="W68" s="167"/>
      <c r="X68" s="167"/>
      <c r="Y68" s="167"/>
    </row>
    <row r="69" spans="1:25" ht="18" customHeight="1">
      <c r="A69" s="34"/>
      <c r="B69" s="64" t="s">
        <v>42</v>
      </c>
      <c r="C69" s="65"/>
      <c r="D69" s="65"/>
      <c r="E69" s="65"/>
      <c r="F69" s="65"/>
      <c r="G69" s="65"/>
      <c r="H69" s="65"/>
      <c r="I69" s="65"/>
      <c r="J69" s="65"/>
      <c r="K69" s="65"/>
      <c r="L69" s="65"/>
      <c r="M69" s="65"/>
      <c r="N69" s="65"/>
      <c r="O69" s="65"/>
      <c r="P69" s="65"/>
      <c r="Q69" s="65"/>
      <c r="R69" s="65"/>
      <c r="S69" s="65"/>
      <c r="T69" s="65"/>
      <c r="U69" s="65"/>
      <c r="V69" s="65"/>
      <c r="W69" s="65"/>
      <c r="X69" s="65"/>
      <c r="Y69" s="65"/>
    </row>
    <row r="70" spans="1:25" ht="6.75" customHeight="1">
      <c r="A70" s="34"/>
    </row>
    <row r="71" spans="1:25" ht="38.25" customHeight="1">
      <c r="A71" s="34"/>
      <c r="B71" s="153" t="s">
        <v>43</v>
      </c>
      <c r="C71" s="154"/>
      <c r="D71" s="154"/>
      <c r="E71" s="154"/>
      <c r="F71" s="154"/>
      <c r="G71" s="98"/>
      <c r="H71" s="155" t="s">
        <v>301</v>
      </c>
      <c r="I71" s="156"/>
      <c r="J71" s="156"/>
      <c r="K71" s="156"/>
      <c r="L71" s="156"/>
      <c r="M71" s="156"/>
      <c r="N71" s="156"/>
      <c r="O71" s="156"/>
      <c r="P71" s="156"/>
      <c r="Q71" s="156"/>
      <c r="R71" s="156"/>
      <c r="S71" s="156"/>
      <c r="T71" s="156"/>
      <c r="U71" s="156"/>
      <c r="V71" s="156"/>
      <c r="W71" s="156"/>
      <c r="X71" s="156"/>
      <c r="Y71" s="156"/>
    </row>
    <row r="72" spans="1:25" ht="15" customHeight="1">
      <c r="A72" s="34"/>
      <c r="B72" s="178"/>
      <c r="C72" s="167"/>
      <c r="D72" s="167"/>
      <c r="E72" s="167"/>
      <c r="F72" s="167"/>
      <c r="G72" s="48"/>
      <c r="H72" s="179"/>
      <c r="I72" s="167"/>
      <c r="J72" s="167"/>
      <c r="K72" s="167"/>
      <c r="L72" s="167"/>
      <c r="M72" s="167"/>
      <c r="N72" s="167"/>
      <c r="O72" s="167"/>
      <c r="P72" s="167"/>
      <c r="Q72" s="167"/>
      <c r="R72" s="167"/>
      <c r="S72" s="167"/>
      <c r="T72" s="167"/>
      <c r="U72" s="167"/>
      <c r="V72" s="167"/>
      <c r="W72" s="167"/>
      <c r="X72" s="167"/>
      <c r="Y72" s="167"/>
    </row>
    <row r="73" spans="1:25" ht="21" customHeight="1">
      <c r="A73" s="34"/>
      <c r="B73" s="178" t="s">
        <v>44</v>
      </c>
      <c r="C73" s="167"/>
      <c r="D73" s="167"/>
      <c r="E73" s="167"/>
      <c r="F73" s="167"/>
      <c r="G73" s="167"/>
      <c r="H73" s="167"/>
      <c r="I73" s="167"/>
      <c r="J73" s="167"/>
      <c r="K73" s="167"/>
      <c r="L73" s="167"/>
      <c r="M73" s="167"/>
      <c r="N73" s="167"/>
      <c r="O73" s="167"/>
      <c r="P73" s="167"/>
      <c r="Q73" s="167"/>
      <c r="R73" s="167"/>
      <c r="S73" s="167"/>
      <c r="T73" s="167"/>
      <c r="U73" s="167"/>
      <c r="V73" s="167"/>
      <c r="W73" s="167"/>
      <c r="X73" s="167"/>
      <c r="Y73" s="167"/>
    </row>
    <row r="74" spans="1:25" ht="21" customHeight="1">
      <c r="A74" s="34"/>
      <c r="B74" s="180" t="s">
        <v>45</v>
      </c>
      <c r="C74" s="181"/>
      <c r="D74" s="182"/>
      <c r="E74" s="180" t="s">
        <v>46</v>
      </c>
      <c r="F74" s="181"/>
      <c r="G74" s="181"/>
      <c r="H74" s="181"/>
      <c r="I74" s="181"/>
      <c r="J74" s="181"/>
      <c r="K74" s="182"/>
      <c r="L74" s="180" t="s">
        <v>47</v>
      </c>
      <c r="M74" s="181"/>
      <c r="N74" s="181"/>
      <c r="O74" s="181"/>
      <c r="P74" s="181"/>
      <c r="Q74" s="181"/>
      <c r="R74" s="181"/>
      <c r="S74" s="181"/>
      <c r="T74" s="181"/>
      <c r="U74" s="181"/>
      <c r="V74" s="181"/>
      <c r="W74" s="181"/>
      <c r="X74" s="181"/>
      <c r="Y74" s="182"/>
    </row>
    <row r="75" spans="1:25" ht="27.75" customHeight="1">
      <c r="A75" s="34"/>
      <c r="B75" s="157"/>
      <c r="C75" s="158"/>
      <c r="D75" s="159"/>
      <c r="E75" s="157"/>
      <c r="F75" s="158"/>
      <c r="G75" s="158"/>
      <c r="H75" s="158"/>
      <c r="I75" s="158"/>
      <c r="J75" s="158"/>
      <c r="K75" s="159"/>
      <c r="L75" s="160"/>
      <c r="M75" s="158"/>
      <c r="N75" s="158"/>
      <c r="O75" s="158"/>
      <c r="P75" s="158"/>
      <c r="Q75" s="158"/>
      <c r="R75" s="158"/>
      <c r="S75" s="158"/>
      <c r="T75" s="158"/>
      <c r="U75" s="158"/>
      <c r="V75" s="158"/>
      <c r="W75" s="158"/>
      <c r="X75" s="158"/>
      <c r="Y75" s="159"/>
    </row>
    <row r="76" spans="1:25" ht="27.75" customHeight="1">
      <c r="A76" s="34"/>
      <c r="B76" s="157"/>
      <c r="C76" s="158"/>
      <c r="D76" s="159"/>
      <c r="E76" s="157"/>
      <c r="F76" s="158"/>
      <c r="G76" s="158"/>
      <c r="H76" s="158"/>
      <c r="I76" s="158"/>
      <c r="J76" s="158"/>
      <c r="K76" s="159"/>
      <c r="L76" s="160"/>
      <c r="M76" s="158"/>
      <c r="N76" s="158"/>
      <c r="O76" s="158"/>
      <c r="P76" s="158"/>
      <c r="Q76" s="158"/>
      <c r="R76" s="158"/>
      <c r="S76" s="158"/>
      <c r="T76" s="158"/>
      <c r="U76" s="158"/>
      <c r="V76" s="158"/>
      <c r="W76" s="158"/>
      <c r="X76" s="158"/>
      <c r="Y76" s="159"/>
    </row>
    <row r="77" spans="1:25" ht="27.75" customHeight="1">
      <c r="A77" s="34"/>
      <c r="B77" s="157"/>
      <c r="C77" s="158"/>
      <c r="D77" s="159"/>
      <c r="E77" s="157"/>
      <c r="F77" s="158"/>
      <c r="G77" s="158"/>
      <c r="H77" s="158"/>
      <c r="I77" s="158"/>
      <c r="J77" s="158"/>
      <c r="K77" s="159"/>
      <c r="L77" s="160"/>
      <c r="M77" s="158"/>
      <c r="N77" s="158"/>
      <c r="O77" s="158"/>
      <c r="P77" s="158"/>
      <c r="Q77" s="158"/>
      <c r="R77" s="158"/>
      <c r="S77" s="158"/>
      <c r="T77" s="158"/>
      <c r="U77" s="158"/>
      <c r="V77" s="158"/>
      <c r="W77" s="158"/>
      <c r="X77" s="158"/>
      <c r="Y77" s="159"/>
    </row>
    <row r="78" spans="1:25" ht="27.75" customHeight="1">
      <c r="A78" s="34"/>
      <c r="B78" s="157"/>
      <c r="C78" s="158"/>
      <c r="D78" s="159"/>
      <c r="E78" s="157"/>
      <c r="F78" s="158"/>
      <c r="G78" s="158"/>
      <c r="H78" s="158"/>
      <c r="I78" s="158"/>
      <c r="J78" s="158"/>
      <c r="K78" s="159"/>
      <c r="L78" s="160"/>
      <c r="M78" s="158"/>
      <c r="N78" s="158"/>
      <c r="O78" s="158"/>
      <c r="P78" s="158"/>
      <c r="Q78" s="158"/>
      <c r="R78" s="158"/>
      <c r="S78" s="158"/>
      <c r="T78" s="158"/>
      <c r="U78" s="158"/>
      <c r="V78" s="158"/>
      <c r="W78" s="158"/>
      <c r="X78" s="158"/>
      <c r="Y78" s="159"/>
    </row>
    <row r="79" spans="1:25" ht="27.75" customHeight="1">
      <c r="A79" s="34"/>
      <c r="B79" s="157"/>
      <c r="C79" s="158"/>
      <c r="D79" s="159"/>
      <c r="E79" s="157"/>
      <c r="F79" s="158"/>
      <c r="G79" s="158"/>
      <c r="H79" s="158"/>
      <c r="I79" s="158"/>
      <c r="J79" s="158"/>
      <c r="K79" s="159"/>
      <c r="L79" s="160"/>
      <c r="M79" s="158"/>
      <c r="N79" s="158"/>
      <c r="O79" s="158"/>
      <c r="P79" s="158"/>
      <c r="Q79" s="158"/>
      <c r="R79" s="158"/>
      <c r="S79" s="158"/>
      <c r="T79" s="158"/>
      <c r="U79" s="158"/>
      <c r="V79" s="158"/>
      <c r="W79" s="158"/>
      <c r="X79" s="158"/>
      <c r="Y79" s="159"/>
    </row>
    <row r="80" spans="1:25" ht="27.75" customHeight="1">
      <c r="A80" s="34"/>
      <c r="B80" s="157"/>
      <c r="C80" s="158"/>
      <c r="D80" s="159"/>
      <c r="E80" s="157"/>
      <c r="F80" s="158"/>
      <c r="G80" s="158"/>
      <c r="H80" s="158"/>
      <c r="I80" s="158"/>
      <c r="J80" s="158"/>
      <c r="K80" s="159"/>
      <c r="L80" s="160"/>
      <c r="M80" s="158"/>
      <c r="N80" s="158"/>
      <c r="O80" s="158"/>
      <c r="P80" s="158"/>
      <c r="Q80" s="158"/>
      <c r="R80" s="158"/>
      <c r="S80" s="158"/>
      <c r="T80" s="158"/>
      <c r="U80" s="158"/>
      <c r="V80" s="158"/>
      <c r="W80" s="158"/>
      <c r="X80" s="158"/>
      <c r="Y80" s="159"/>
    </row>
    <row r="81" spans="1:25" ht="15" customHeight="1">
      <c r="A81" s="34"/>
      <c r="B81" s="244"/>
      <c r="C81" s="245"/>
      <c r="D81" s="245"/>
      <c r="E81" s="245"/>
      <c r="F81" s="245"/>
      <c r="G81" s="99"/>
      <c r="H81" s="246"/>
      <c r="I81" s="245"/>
      <c r="J81" s="245"/>
      <c r="K81" s="245"/>
      <c r="L81" s="245"/>
      <c r="M81" s="245"/>
      <c r="N81" s="245"/>
      <c r="O81" s="245"/>
      <c r="P81" s="245"/>
      <c r="Q81" s="245"/>
      <c r="R81" s="245"/>
      <c r="S81" s="245"/>
      <c r="T81" s="245"/>
      <c r="U81" s="245"/>
      <c r="V81" s="245"/>
      <c r="W81" s="245"/>
      <c r="X81" s="245"/>
      <c r="Y81" s="245"/>
    </row>
    <row r="82" spans="1:25" ht="21" customHeight="1">
      <c r="A82" s="34"/>
      <c r="B82" s="168" t="s">
        <v>48</v>
      </c>
      <c r="C82" s="247"/>
      <c r="D82" s="247"/>
      <c r="E82" s="247"/>
      <c r="F82" s="247"/>
      <c r="G82" s="100"/>
      <c r="H82" s="248" t="s">
        <v>301</v>
      </c>
      <c r="I82" s="249"/>
      <c r="J82" s="249"/>
      <c r="K82" s="249"/>
      <c r="L82" s="249"/>
      <c r="M82" s="249"/>
      <c r="N82" s="249"/>
      <c r="O82" s="249"/>
      <c r="P82" s="249"/>
      <c r="Q82" s="249"/>
      <c r="R82" s="249"/>
      <c r="S82" s="249"/>
      <c r="T82" s="249"/>
      <c r="U82" s="249"/>
      <c r="V82" s="249"/>
      <c r="W82" s="249"/>
      <c r="X82" s="249"/>
      <c r="Y82" s="249"/>
    </row>
    <row r="83" spans="1:25" ht="15" customHeight="1">
      <c r="A83" s="66"/>
      <c r="B83" s="250" t="s">
        <v>309</v>
      </c>
      <c r="C83" s="167"/>
      <c r="D83" s="167"/>
      <c r="E83" s="167"/>
      <c r="F83" s="167"/>
      <c r="G83" s="67"/>
      <c r="H83" s="251"/>
      <c r="I83" s="167"/>
      <c r="J83" s="167"/>
      <c r="K83" s="167"/>
      <c r="L83" s="167"/>
      <c r="M83" s="167"/>
      <c r="N83" s="167"/>
      <c r="O83" s="167"/>
      <c r="P83" s="167"/>
      <c r="Q83" s="167"/>
      <c r="R83" s="167"/>
      <c r="S83" s="167"/>
      <c r="T83" s="167"/>
      <c r="U83" s="167"/>
      <c r="V83" s="167"/>
      <c r="W83" s="167"/>
      <c r="X83" s="167"/>
      <c r="Y83" s="167"/>
    </row>
    <row r="84" spans="1:25" ht="46.9" customHeight="1">
      <c r="A84" s="34"/>
      <c r="B84" s="161" t="s">
        <v>310</v>
      </c>
      <c r="C84" s="149"/>
      <c r="D84" s="149"/>
      <c r="E84" s="149"/>
      <c r="F84" s="149"/>
      <c r="G84" s="49"/>
      <c r="H84" s="150" t="s">
        <v>16</v>
      </c>
      <c r="I84" s="151"/>
      <c r="J84" s="151"/>
      <c r="K84" s="151"/>
      <c r="L84" s="151"/>
      <c r="M84" s="151"/>
      <c r="N84" s="151"/>
      <c r="O84" s="151"/>
      <c r="P84" s="151"/>
      <c r="Q84" s="151"/>
      <c r="R84" s="151"/>
      <c r="S84" s="151"/>
      <c r="T84" s="151"/>
      <c r="U84" s="151"/>
      <c r="V84" s="151"/>
      <c r="W84" s="151"/>
      <c r="X84" s="151"/>
      <c r="Y84" s="152"/>
    </row>
    <row r="85" spans="1:25" ht="21" customHeight="1">
      <c r="A85" s="34"/>
      <c r="B85" s="252" t="s">
        <v>49</v>
      </c>
      <c r="C85" s="253"/>
      <c r="D85" s="253"/>
      <c r="E85" s="253"/>
      <c r="F85" s="253"/>
      <c r="G85" s="101"/>
      <c r="H85" s="175" t="s">
        <v>301</v>
      </c>
      <c r="I85" s="176"/>
      <c r="J85" s="176"/>
      <c r="K85" s="176"/>
      <c r="L85" s="176"/>
      <c r="M85" s="176"/>
      <c r="N85" s="176"/>
      <c r="O85" s="176"/>
      <c r="P85" s="176"/>
      <c r="Q85" s="176"/>
      <c r="R85" s="176"/>
      <c r="S85" s="176"/>
      <c r="T85" s="176"/>
      <c r="U85" s="176"/>
      <c r="V85" s="176"/>
      <c r="W85" s="176"/>
      <c r="X85" s="176"/>
      <c r="Y85" s="176"/>
    </row>
    <row r="86" spans="1:25" ht="49.9" customHeight="1">
      <c r="A86" s="34"/>
      <c r="B86" s="161" t="s">
        <v>50</v>
      </c>
      <c r="C86" s="149"/>
      <c r="D86" s="149"/>
      <c r="E86" s="149"/>
      <c r="F86" s="149"/>
      <c r="G86" s="49"/>
      <c r="H86" s="150" t="s">
        <v>16</v>
      </c>
      <c r="I86" s="151"/>
      <c r="J86" s="151"/>
      <c r="K86" s="151"/>
      <c r="L86" s="151"/>
      <c r="M86" s="151"/>
      <c r="N86" s="151"/>
      <c r="O86" s="151"/>
      <c r="P86" s="151"/>
      <c r="Q86" s="151"/>
      <c r="R86" s="151"/>
      <c r="S86" s="151"/>
      <c r="T86" s="151"/>
      <c r="U86" s="151"/>
      <c r="V86" s="151"/>
      <c r="W86" s="151"/>
      <c r="X86" s="151"/>
      <c r="Y86" s="152"/>
    </row>
    <row r="87" spans="1:25" ht="28.5" customHeight="1">
      <c r="A87" s="34"/>
      <c r="B87" s="162" t="s">
        <v>51</v>
      </c>
      <c r="C87" s="163"/>
      <c r="D87" s="163"/>
      <c r="E87" s="163"/>
      <c r="F87" s="163"/>
      <c r="G87" s="101"/>
      <c r="H87" s="164" t="s">
        <v>301</v>
      </c>
      <c r="I87" s="165"/>
      <c r="J87" s="165"/>
      <c r="K87" s="165"/>
      <c r="L87" s="165"/>
      <c r="M87" s="165"/>
      <c r="N87" s="165"/>
      <c r="O87" s="165"/>
      <c r="P87" s="165"/>
      <c r="Q87" s="165"/>
      <c r="R87" s="165"/>
      <c r="S87" s="165"/>
      <c r="T87" s="165"/>
      <c r="U87" s="165"/>
      <c r="V87" s="165"/>
      <c r="W87" s="165"/>
      <c r="X87" s="165"/>
      <c r="Y87" s="165"/>
    </row>
    <row r="88" spans="1:25" ht="39" customHeight="1">
      <c r="A88" s="34"/>
      <c r="B88" s="188" t="s">
        <v>52</v>
      </c>
      <c r="C88" s="189"/>
      <c r="D88" s="189"/>
      <c r="E88" s="189"/>
      <c r="F88" s="189"/>
      <c r="G88" s="102"/>
      <c r="H88" s="190" t="s">
        <v>301</v>
      </c>
      <c r="I88" s="191"/>
      <c r="J88" s="191"/>
      <c r="K88" s="191"/>
      <c r="L88" s="191"/>
      <c r="M88" s="191"/>
      <c r="N88" s="191"/>
      <c r="O88" s="191"/>
      <c r="P88" s="191"/>
      <c r="Q88" s="191"/>
      <c r="R88" s="191"/>
      <c r="S88" s="191"/>
      <c r="T88" s="191"/>
      <c r="U88" s="191"/>
      <c r="V88" s="191"/>
      <c r="W88" s="191"/>
      <c r="X88" s="191"/>
      <c r="Y88" s="191"/>
    </row>
    <row r="89" spans="1:25" ht="54" customHeight="1">
      <c r="A89" s="34"/>
      <c r="B89" s="161" t="s">
        <v>53</v>
      </c>
      <c r="C89" s="149"/>
      <c r="D89" s="149"/>
      <c r="E89" s="149"/>
      <c r="F89" s="149"/>
      <c r="G89" s="49"/>
      <c r="H89" s="150" t="s">
        <v>16</v>
      </c>
      <c r="I89" s="151"/>
      <c r="J89" s="151"/>
      <c r="K89" s="151"/>
      <c r="L89" s="151"/>
      <c r="M89" s="151"/>
      <c r="N89" s="151"/>
      <c r="O89" s="151"/>
      <c r="P89" s="151"/>
      <c r="Q89" s="151"/>
      <c r="R89" s="151"/>
      <c r="S89" s="151"/>
      <c r="T89" s="151"/>
      <c r="U89" s="151"/>
      <c r="V89" s="151"/>
      <c r="W89" s="151"/>
      <c r="X89" s="151"/>
      <c r="Y89" s="152"/>
    </row>
    <row r="90" spans="1:25" ht="29.25" customHeight="1">
      <c r="A90" s="34"/>
      <c r="B90" s="162" t="s">
        <v>54</v>
      </c>
      <c r="C90" s="163"/>
      <c r="D90" s="163"/>
      <c r="E90" s="163"/>
      <c r="F90" s="163"/>
      <c r="G90" s="101"/>
      <c r="H90" s="164" t="s">
        <v>301</v>
      </c>
      <c r="I90" s="165"/>
      <c r="J90" s="165"/>
      <c r="K90" s="165"/>
      <c r="L90" s="165"/>
      <c r="M90" s="165"/>
      <c r="N90" s="165"/>
      <c r="O90" s="165"/>
      <c r="P90" s="165"/>
      <c r="Q90" s="165"/>
      <c r="R90" s="165"/>
      <c r="S90" s="165"/>
      <c r="T90" s="165"/>
      <c r="U90" s="165"/>
      <c r="V90" s="165"/>
      <c r="W90" s="165"/>
      <c r="X90" s="165"/>
      <c r="Y90" s="165"/>
    </row>
    <row r="91" spans="1:25" ht="20.25" customHeight="1">
      <c r="A91" s="34"/>
      <c r="B91" s="168" t="s">
        <v>311</v>
      </c>
      <c r="C91" s="168"/>
      <c r="D91" s="168"/>
      <c r="E91" s="168"/>
      <c r="F91" s="168"/>
      <c r="G91" s="168"/>
      <c r="H91" s="168"/>
      <c r="I91" s="168"/>
      <c r="J91" s="168"/>
      <c r="K91" s="168"/>
      <c r="L91" s="168"/>
      <c r="M91" s="168"/>
      <c r="N91" s="168"/>
      <c r="O91" s="168"/>
      <c r="P91" s="168"/>
      <c r="Q91" s="168"/>
      <c r="R91" s="168"/>
      <c r="S91" s="168"/>
      <c r="T91" s="168"/>
      <c r="U91" s="168"/>
      <c r="V91" s="168"/>
      <c r="W91" s="168"/>
      <c r="X91" s="168"/>
      <c r="Y91" s="168"/>
    </row>
    <row r="92" spans="1:25" ht="21" customHeight="1">
      <c r="A92" s="34"/>
      <c r="G92" s="48"/>
      <c r="H92" s="166" t="s">
        <v>55</v>
      </c>
      <c r="I92" s="167"/>
      <c r="J92" s="167"/>
      <c r="K92" s="167"/>
      <c r="L92" s="167"/>
      <c r="M92" s="167"/>
      <c r="N92" s="167"/>
      <c r="O92" s="167"/>
      <c r="P92" s="167"/>
      <c r="Q92" s="48"/>
      <c r="R92" s="81"/>
      <c r="S92" s="48"/>
      <c r="T92" s="48"/>
      <c r="U92" s="48"/>
      <c r="V92" s="48"/>
      <c r="W92" s="48"/>
      <c r="X92" s="48"/>
      <c r="Y92" s="48"/>
    </row>
    <row r="93" spans="1:25" ht="21" customHeight="1">
      <c r="A93" s="34"/>
      <c r="B93" s="59"/>
      <c r="C93" s="59"/>
      <c r="D93" s="59"/>
      <c r="E93" s="59"/>
      <c r="F93" s="59"/>
      <c r="G93" s="48"/>
      <c r="H93" s="166" t="s">
        <v>56</v>
      </c>
      <c r="I93" s="167"/>
      <c r="J93" s="167"/>
      <c r="K93" s="167"/>
      <c r="L93" s="167"/>
      <c r="M93" s="167"/>
      <c r="N93" s="167"/>
      <c r="O93" s="167"/>
      <c r="P93" s="167"/>
      <c r="Q93" s="48"/>
      <c r="R93" s="81"/>
      <c r="S93" s="48"/>
      <c r="T93" s="48"/>
      <c r="U93" s="48"/>
      <c r="V93" s="48"/>
      <c r="W93" s="48"/>
      <c r="X93" s="48"/>
      <c r="Y93" s="48"/>
    </row>
    <row r="94" spans="1:25" ht="21" customHeight="1">
      <c r="A94" s="34"/>
      <c r="G94" s="48"/>
      <c r="H94" s="166" t="s">
        <v>57</v>
      </c>
      <c r="I94" s="167"/>
      <c r="J94" s="167"/>
      <c r="K94" s="167"/>
      <c r="L94" s="167"/>
      <c r="M94" s="167"/>
      <c r="N94" s="167"/>
      <c r="O94" s="167"/>
      <c r="P94" s="167"/>
      <c r="Q94" s="48"/>
      <c r="R94" s="81"/>
      <c r="S94" s="48"/>
      <c r="T94" s="48"/>
      <c r="U94" s="48"/>
      <c r="V94" s="48"/>
      <c r="W94" s="48"/>
      <c r="X94" s="48"/>
      <c r="Y94" s="48"/>
    </row>
    <row r="95" spans="1:25" ht="21" customHeight="1">
      <c r="A95" s="34"/>
      <c r="G95" s="48"/>
      <c r="H95" s="166" t="s">
        <v>58</v>
      </c>
      <c r="I95" s="167"/>
      <c r="J95" s="167"/>
      <c r="K95" s="167"/>
      <c r="L95" s="167"/>
      <c r="M95" s="167"/>
      <c r="N95" s="167"/>
      <c r="O95" s="167"/>
      <c r="P95" s="167"/>
      <c r="Q95" s="48"/>
      <c r="R95" s="81"/>
      <c r="S95" s="48"/>
      <c r="T95" s="48"/>
      <c r="U95" s="48"/>
      <c r="V95" s="48"/>
      <c r="W95" s="48"/>
      <c r="X95" s="48"/>
      <c r="Y95" s="48"/>
    </row>
    <row r="96" spans="1:25" ht="21" customHeight="1">
      <c r="A96" s="34"/>
      <c r="B96" s="93"/>
      <c r="C96" s="93"/>
      <c r="D96" s="93"/>
      <c r="E96" s="93"/>
      <c r="F96" s="93"/>
      <c r="G96" s="98"/>
      <c r="H96" s="169" t="s">
        <v>59</v>
      </c>
      <c r="I96" s="154"/>
      <c r="J96" s="154"/>
      <c r="K96" s="154"/>
      <c r="L96" s="154"/>
      <c r="M96" s="154"/>
      <c r="N96" s="154"/>
      <c r="O96" s="154"/>
      <c r="P96" s="154"/>
      <c r="Q96" s="98"/>
      <c r="R96" s="81"/>
      <c r="S96" s="98"/>
      <c r="T96" s="98"/>
      <c r="U96" s="98"/>
      <c r="V96" s="98"/>
      <c r="W96" s="98"/>
      <c r="X96" s="98"/>
      <c r="Y96" s="98"/>
    </row>
    <row r="97" spans="1:25" ht="21" customHeight="1">
      <c r="A97" s="34"/>
      <c r="B97" s="59"/>
      <c r="C97" s="59"/>
      <c r="D97" s="59"/>
      <c r="E97" s="59"/>
      <c r="F97" s="59"/>
      <c r="G97" s="48"/>
      <c r="H97" s="103"/>
      <c r="Q97" s="48"/>
      <c r="R97" s="48"/>
      <c r="S97" s="48"/>
      <c r="T97" s="48"/>
      <c r="U97" s="48"/>
      <c r="V97" s="48"/>
      <c r="W97" s="48"/>
      <c r="X97" s="48"/>
      <c r="Y97" s="48"/>
    </row>
    <row r="98" spans="1:25" ht="21" customHeight="1">
      <c r="A98" s="34"/>
      <c r="B98" s="170" t="s">
        <v>60</v>
      </c>
      <c r="C98" s="167"/>
      <c r="D98" s="167"/>
      <c r="E98" s="167"/>
      <c r="F98" s="167"/>
      <c r="G98" s="167"/>
      <c r="H98" s="167"/>
      <c r="I98" s="167"/>
      <c r="J98" s="167"/>
      <c r="K98" s="167"/>
      <c r="L98" s="167"/>
      <c r="M98" s="167"/>
      <c r="N98" s="167"/>
      <c r="O98" s="167"/>
      <c r="P98" s="167"/>
      <c r="Q98" s="167"/>
      <c r="R98" s="167"/>
      <c r="S98" s="167"/>
      <c r="T98" s="167"/>
      <c r="U98" s="167"/>
      <c r="V98" s="167"/>
      <c r="W98" s="167"/>
      <c r="X98" s="167"/>
      <c r="Y98" s="167"/>
    </row>
    <row r="99" spans="1:25" ht="15.75" customHeight="1">
      <c r="A99" s="34"/>
      <c r="B99" s="68" t="s">
        <v>61</v>
      </c>
      <c r="C99" s="69"/>
      <c r="D99" s="69"/>
      <c r="E99" s="69"/>
      <c r="F99" s="69"/>
      <c r="G99" s="69"/>
      <c r="H99" s="69"/>
      <c r="I99" s="69"/>
      <c r="J99" s="69"/>
      <c r="K99" s="69"/>
      <c r="L99" s="69"/>
      <c r="M99" s="69"/>
      <c r="N99" s="69"/>
      <c r="O99" s="69"/>
      <c r="P99" s="69"/>
      <c r="Q99" s="69"/>
      <c r="R99" s="69"/>
      <c r="S99" s="69"/>
      <c r="T99" s="69"/>
      <c r="U99" s="69"/>
      <c r="V99" s="69"/>
      <c r="W99" s="69"/>
      <c r="X99" s="69"/>
      <c r="Y99" s="69"/>
    </row>
    <row r="100" spans="1:25" ht="16.5" customHeight="1">
      <c r="A100" s="34"/>
      <c r="B100" s="59"/>
      <c r="C100" s="59"/>
      <c r="D100" s="59"/>
      <c r="E100" s="59"/>
      <c r="F100" s="59"/>
      <c r="G100" s="48"/>
      <c r="H100" s="70"/>
      <c r="I100" s="70"/>
      <c r="J100" s="70"/>
      <c r="K100" s="70"/>
      <c r="L100" s="70"/>
      <c r="M100" s="70"/>
      <c r="N100" s="70"/>
      <c r="O100" s="70"/>
      <c r="P100" s="70"/>
      <c r="Q100" s="70"/>
      <c r="R100" s="70"/>
      <c r="S100" s="70"/>
      <c r="T100" s="70"/>
      <c r="U100" s="70"/>
      <c r="V100" s="70"/>
      <c r="W100" s="70"/>
      <c r="X100" s="70"/>
      <c r="Y100" s="70"/>
    </row>
    <row r="101" spans="1:25" ht="43.15" customHeight="1">
      <c r="A101" s="34"/>
      <c r="B101" s="153" t="s">
        <v>62</v>
      </c>
      <c r="C101" s="154"/>
      <c r="D101" s="154"/>
      <c r="E101" s="154"/>
      <c r="F101" s="154"/>
      <c r="G101" s="98"/>
      <c r="H101" s="155" t="s">
        <v>301</v>
      </c>
      <c r="I101" s="156"/>
      <c r="J101" s="156"/>
      <c r="K101" s="156"/>
      <c r="L101" s="156"/>
      <c r="M101" s="156"/>
      <c r="N101" s="156"/>
      <c r="O101" s="156"/>
      <c r="P101" s="156"/>
      <c r="Q101" s="156"/>
      <c r="R101" s="156"/>
      <c r="S101" s="156"/>
      <c r="T101" s="156"/>
      <c r="U101" s="156"/>
      <c r="V101" s="156"/>
      <c r="W101" s="156"/>
      <c r="X101" s="156"/>
      <c r="Y101" s="156"/>
    </row>
    <row r="102" spans="1:25" ht="36.75" customHeight="1">
      <c r="A102" s="34"/>
      <c r="B102" s="153" t="s">
        <v>63</v>
      </c>
      <c r="C102" s="154"/>
      <c r="D102" s="154"/>
      <c r="E102" s="154"/>
      <c r="F102" s="154"/>
      <c r="G102" s="98"/>
      <c r="H102" s="155" t="s">
        <v>301</v>
      </c>
      <c r="I102" s="156"/>
      <c r="J102" s="156"/>
      <c r="K102" s="156"/>
      <c r="L102" s="156"/>
      <c r="M102" s="156"/>
      <c r="N102" s="156"/>
      <c r="O102" s="156"/>
      <c r="P102" s="156"/>
      <c r="Q102" s="156"/>
      <c r="R102" s="156"/>
      <c r="S102" s="156"/>
      <c r="T102" s="156"/>
      <c r="U102" s="156"/>
      <c r="V102" s="156"/>
      <c r="W102" s="156"/>
      <c r="X102" s="156"/>
      <c r="Y102" s="156"/>
    </row>
    <row r="103" spans="1:25" ht="39.4" customHeight="1">
      <c r="A103" s="34"/>
      <c r="B103" s="161" t="s">
        <v>312</v>
      </c>
      <c r="C103" s="149"/>
      <c r="D103" s="149"/>
      <c r="E103" s="149"/>
      <c r="F103" s="149"/>
      <c r="G103" s="49"/>
      <c r="H103" s="150" t="s">
        <v>16</v>
      </c>
      <c r="I103" s="151"/>
      <c r="J103" s="151"/>
      <c r="K103" s="151"/>
      <c r="L103" s="151"/>
      <c r="M103" s="151"/>
      <c r="N103" s="151"/>
      <c r="O103" s="151"/>
      <c r="P103" s="151"/>
      <c r="Q103" s="151"/>
      <c r="R103" s="151"/>
      <c r="S103" s="151"/>
      <c r="T103" s="151"/>
      <c r="U103" s="151"/>
      <c r="V103" s="151"/>
      <c r="W103" s="151"/>
      <c r="X103" s="151"/>
      <c r="Y103" s="152"/>
    </row>
    <row r="104" spans="1:25" ht="21" customHeight="1">
      <c r="A104" s="34"/>
      <c r="B104" s="153" t="s">
        <v>317</v>
      </c>
      <c r="C104" s="154"/>
      <c r="D104" s="154"/>
      <c r="E104" s="154"/>
      <c r="F104" s="154"/>
      <c r="G104" s="58"/>
      <c r="H104" s="155" t="s">
        <v>301</v>
      </c>
      <c r="I104" s="156"/>
      <c r="J104" s="156"/>
      <c r="K104" s="156"/>
      <c r="L104" s="156"/>
      <c r="M104" s="156"/>
      <c r="N104" s="156"/>
      <c r="O104" s="156"/>
      <c r="P104" s="156"/>
      <c r="Q104" s="156"/>
      <c r="R104" s="156"/>
      <c r="S104" s="156"/>
      <c r="T104" s="156"/>
      <c r="U104" s="156"/>
      <c r="V104" s="156"/>
      <c r="W104" s="156"/>
      <c r="X104" s="156"/>
      <c r="Y104" s="156"/>
    </row>
    <row r="105" spans="1:25" ht="40.9" customHeight="1">
      <c r="A105" s="34"/>
      <c r="B105" s="162" t="s">
        <v>64</v>
      </c>
      <c r="C105" s="163"/>
      <c r="D105" s="163"/>
      <c r="E105" s="163"/>
      <c r="F105" s="163"/>
      <c r="G105" s="87"/>
      <c r="H105" s="155" t="s">
        <v>301</v>
      </c>
      <c r="I105" s="156"/>
      <c r="J105" s="156"/>
      <c r="K105" s="156"/>
      <c r="L105" s="156"/>
      <c r="M105" s="156"/>
      <c r="N105" s="156"/>
      <c r="O105" s="156"/>
      <c r="P105" s="156"/>
      <c r="Q105" s="156"/>
      <c r="R105" s="156"/>
      <c r="S105" s="156"/>
      <c r="T105" s="156"/>
      <c r="U105" s="156"/>
      <c r="V105" s="156"/>
      <c r="W105" s="156"/>
      <c r="X105" s="156"/>
      <c r="Y105" s="156"/>
    </row>
    <row r="106" spans="1:25" ht="49.15" customHeight="1">
      <c r="A106" s="34"/>
      <c r="B106" s="173" t="s">
        <v>313</v>
      </c>
      <c r="C106" s="174"/>
      <c r="D106" s="174"/>
      <c r="E106" s="174"/>
      <c r="F106" s="174"/>
      <c r="G106" s="84"/>
      <c r="H106" s="150" t="s">
        <v>16</v>
      </c>
      <c r="I106" s="151"/>
      <c r="J106" s="151"/>
      <c r="K106" s="151"/>
      <c r="L106" s="151"/>
      <c r="M106" s="151"/>
      <c r="N106" s="151"/>
      <c r="O106" s="151"/>
      <c r="P106" s="151"/>
      <c r="Q106" s="151"/>
      <c r="R106" s="151"/>
      <c r="S106" s="151"/>
      <c r="T106" s="151"/>
      <c r="U106" s="151"/>
      <c r="V106" s="151"/>
      <c r="W106" s="151"/>
      <c r="X106" s="151"/>
      <c r="Y106" s="152"/>
    </row>
    <row r="107" spans="1:25" ht="36.4" customHeight="1">
      <c r="A107" s="34"/>
      <c r="B107" s="153" t="s">
        <v>65</v>
      </c>
      <c r="C107" s="154"/>
      <c r="D107" s="154"/>
      <c r="E107" s="154"/>
      <c r="F107" s="154"/>
      <c r="G107" s="83"/>
      <c r="H107" s="171" t="s">
        <v>301</v>
      </c>
      <c r="I107" s="172"/>
      <c r="J107" s="172"/>
      <c r="K107" s="172"/>
      <c r="L107" s="172"/>
      <c r="M107" s="172"/>
      <c r="N107" s="172"/>
      <c r="O107" s="172"/>
      <c r="P107" s="172"/>
      <c r="Q107" s="172"/>
      <c r="R107" s="172"/>
      <c r="S107" s="172"/>
      <c r="T107" s="172"/>
      <c r="U107" s="172"/>
      <c r="V107" s="172"/>
      <c r="W107" s="172"/>
      <c r="X107" s="172"/>
      <c r="Y107" s="172"/>
    </row>
    <row r="108" spans="1:25" ht="45.4" customHeight="1">
      <c r="A108" s="34"/>
      <c r="B108" s="173" t="s">
        <v>313</v>
      </c>
      <c r="C108" s="174"/>
      <c r="D108" s="174"/>
      <c r="E108" s="174"/>
      <c r="F108" s="174"/>
      <c r="G108" s="84"/>
      <c r="H108" s="150" t="s">
        <v>16</v>
      </c>
      <c r="I108" s="151"/>
      <c r="J108" s="151"/>
      <c r="K108" s="151"/>
      <c r="L108" s="151"/>
      <c r="M108" s="151"/>
      <c r="N108" s="151"/>
      <c r="O108" s="151"/>
      <c r="P108" s="151"/>
      <c r="Q108" s="151"/>
      <c r="R108" s="151"/>
      <c r="S108" s="151"/>
      <c r="T108" s="151"/>
      <c r="U108" s="151"/>
      <c r="V108" s="151"/>
      <c r="W108" s="151"/>
      <c r="X108" s="151"/>
      <c r="Y108" s="152"/>
    </row>
    <row r="109" spans="1:25" ht="38.25" customHeight="1">
      <c r="A109" s="34"/>
      <c r="B109" s="162" t="s">
        <v>66</v>
      </c>
      <c r="C109" s="163"/>
      <c r="D109" s="163"/>
      <c r="E109" s="163"/>
      <c r="F109" s="163"/>
      <c r="G109" s="87"/>
      <c r="H109" s="175" t="s">
        <v>301</v>
      </c>
      <c r="I109" s="176"/>
      <c r="J109" s="176"/>
      <c r="K109" s="176"/>
      <c r="L109" s="176"/>
      <c r="M109" s="176"/>
      <c r="N109" s="176"/>
      <c r="O109" s="176"/>
      <c r="P109" s="176"/>
      <c r="Q109" s="176"/>
      <c r="R109" s="176"/>
      <c r="S109" s="176"/>
      <c r="T109" s="176"/>
      <c r="U109" s="176"/>
      <c r="V109" s="176"/>
      <c r="W109" s="176"/>
      <c r="X109" s="176"/>
      <c r="Y109" s="176"/>
    </row>
    <row r="110" spans="1:25" ht="49.9" customHeight="1">
      <c r="A110" s="34"/>
      <c r="B110" s="173" t="s">
        <v>313</v>
      </c>
      <c r="C110" s="174"/>
      <c r="D110" s="174"/>
      <c r="E110" s="174"/>
      <c r="F110" s="174"/>
      <c r="G110" s="84"/>
      <c r="H110" s="150" t="s">
        <v>16</v>
      </c>
      <c r="I110" s="151"/>
      <c r="J110" s="151"/>
      <c r="K110" s="151"/>
      <c r="L110" s="151"/>
      <c r="M110" s="151"/>
      <c r="N110" s="151"/>
      <c r="O110" s="151"/>
      <c r="P110" s="151"/>
      <c r="Q110" s="151"/>
      <c r="R110" s="151"/>
      <c r="S110" s="151"/>
      <c r="T110" s="151"/>
      <c r="U110" s="151"/>
      <c r="V110" s="151"/>
      <c r="W110" s="151"/>
      <c r="X110" s="151"/>
      <c r="Y110" s="152"/>
    </row>
    <row r="111" spans="1:25" ht="21" customHeight="1">
      <c r="A111" s="34"/>
      <c r="B111" s="153" t="s">
        <v>318</v>
      </c>
      <c r="C111" s="154"/>
      <c r="D111" s="154"/>
      <c r="E111" s="154"/>
      <c r="F111" s="154"/>
      <c r="G111" s="87"/>
      <c r="H111" s="155" t="s">
        <v>301</v>
      </c>
      <c r="I111" s="156"/>
      <c r="J111" s="156"/>
      <c r="K111" s="156"/>
      <c r="L111" s="156"/>
      <c r="M111" s="156"/>
      <c r="N111" s="156"/>
      <c r="O111" s="156"/>
      <c r="P111" s="156"/>
      <c r="Q111" s="156"/>
      <c r="R111" s="156"/>
      <c r="S111" s="156"/>
      <c r="T111" s="156"/>
      <c r="U111" s="156"/>
      <c r="V111" s="156"/>
      <c r="W111" s="156"/>
      <c r="X111" s="156"/>
      <c r="Y111" s="156"/>
    </row>
    <row r="112" spans="1:25" ht="21" customHeight="1">
      <c r="A112" s="34"/>
      <c r="B112" s="153" t="s">
        <v>319</v>
      </c>
      <c r="C112" s="154"/>
      <c r="D112" s="154"/>
      <c r="E112" s="154"/>
      <c r="F112" s="154"/>
      <c r="G112" s="87"/>
      <c r="H112" s="155" t="s">
        <v>301</v>
      </c>
      <c r="I112" s="156"/>
      <c r="J112" s="156"/>
      <c r="K112" s="156"/>
      <c r="L112" s="156"/>
      <c r="M112" s="156"/>
      <c r="N112" s="156"/>
      <c r="O112" s="156"/>
      <c r="P112" s="156"/>
      <c r="Q112" s="156"/>
      <c r="R112" s="156"/>
      <c r="S112" s="156"/>
      <c r="T112" s="156"/>
      <c r="U112" s="156"/>
      <c r="V112" s="156"/>
      <c r="W112" s="156"/>
      <c r="X112" s="156"/>
      <c r="Y112" s="156"/>
    </row>
    <row r="113" spans="1:25" ht="21" customHeight="1">
      <c r="A113" s="34"/>
      <c r="B113" s="59"/>
      <c r="C113" s="59"/>
      <c r="D113" s="59"/>
      <c r="E113" s="59"/>
      <c r="F113" s="59"/>
      <c r="G113" s="58"/>
      <c r="H113" s="48"/>
      <c r="I113" s="48"/>
      <c r="J113" s="48"/>
      <c r="K113" s="48"/>
      <c r="L113" s="48"/>
      <c r="M113" s="48"/>
      <c r="N113" s="48"/>
      <c r="O113" s="48"/>
      <c r="P113" s="48"/>
      <c r="Q113" s="48"/>
      <c r="R113" s="48"/>
      <c r="S113" s="48"/>
      <c r="T113" s="48"/>
      <c r="U113" s="48"/>
      <c r="V113" s="48"/>
      <c r="W113" s="48"/>
      <c r="X113" s="48"/>
      <c r="Y113" s="48"/>
    </row>
    <row r="114" spans="1:25" ht="21" customHeight="1">
      <c r="A114" s="34"/>
      <c r="B114" s="177" t="s">
        <v>67</v>
      </c>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row>
    <row r="115" spans="1:25" ht="15" customHeight="1">
      <c r="A115" s="34"/>
      <c r="B115" s="71" t="s">
        <v>68</v>
      </c>
      <c r="C115" s="72"/>
      <c r="D115" s="72"/>
      <c r="E115" s="72"/>
      <c r="F115" s="72"/>
      <c r="G115" s="72"/>
      <c r="H115" s="72"/>
      <c r="I115" s="72"/>
      <c r="J115" s="72"/>
      <c r="K115" s="72"/>
      <c r="L115" s="72"/>
      <c r="M115" s="72"/>
      <c r="N115" s="72"/>
      <c r="O115" s="72"/>
      <c r="P115" s="72"/>
      <c r="Q115" s="72"/>
      <c r="R115" s="72"/>
      <c r="S115" s="72"/>
      <c r="T115" s="72"/>
      <c r="U115" s="72"/>
      <c r="V115" s="72"/>
      <c r="W115" s="72"/>
      <c r="X115" s="72"/>
      <c r="Y115" s="72"/>
    </row>
    <row r="116" spans="1:25" ht="21" customHeight="1">
      <c r="A116" s="34"/>
      <c r="B116" s="178" t="s">
        <v>69</v>
      </c>
      <c r="C116" s="167"/>
      <c r="D116" s="167"/>
      <c r="E116" s="167"/>
      <c r="F116" s="167"/>
      <c r="G116" s="48"/>
      <c r="H116" s="179"/>
      <c r="I116" s="167"/>
      <c r="J116" s="167"/>
      <c r="K116" s="167"/>
      <c r="L116" s="167"/>
      <c r="M116" s="167"/>
      <c r="N116" s="167"/>
      <c r="O116" s="167"/>
      <c r="P116" s="167"/>
      <c r="Q116" s="167"/>
      <c r="R116" s="167"/>
      <c r="S116" s="167"/>
      <c r="T116" s="167"/>
      <c r="U116" s="167"/>
      <c r="V116" s="167"/>
      <c r="W116" s="167"/>
      <c r="X116" s="167"/>
      <c r="Y116" s="167"/>
    </row>
    <row r="117" spans="1:25" ht="21" customHeight="1">
      <c r="A117" s="34"/>
      <c r="B117" s="73"/>
      <c r="C117" s="73"/>
      <c r="D117" s="73"/>
      <c r="E117" s="180" t="s">
        <v>70</v>
      </c>
      <c r="F117" s="181"/>
      <c r="G117" s="182"/>
      <c r="H117" s="180" t="s">
        <v>71</v>
      </c>
      <c r="I117" s="181"/>
      <c r="J117" s="181"/>
      <c r="K117" s="181"/>
      <c r="L117" s="181"/>
      <c r="M117" s="181"/>
      <c r="N117" s="182"/>
      <c r="S117" s="48"/>
      <c r="T117" s="48"/>
      <c r="U117" s="48"/>
      <c r="V117" s="48"/>
      <c r="W117" s="48"/>
      <c r="X117" s="48"/>
      <c r="Y117" s="48"/>
    </row>
    <row r="118" spans="1:25" ht="21" customHeight="1">
      <c r="A118" s="34"/>
      <c r="B118" s="186" t="s">
        <v>314</v>
      </c>
      <c r="C118" s="186"/>
      <c r="D118" s="187"/>
      <c r="E118" s="157"/>
      <c r="F118" s="158"/>
      <c r="G118" s="159"/>
      <c r="H118" s="157"/>
      <c r="I118" s="158"/>
      <c r="J118" s="158"/>
      <c r="K118" s="158"/>
      <c r="L118" s="158"/>
      <c r="M118" s="158"/>
      <c r="N118" s="159"/>
      <c r="S118" s="48"/>
      <c r="T118" s="48"/>
      <c r="U118" s="48"/>
      <c r="V118" s="48"/>
      <c r="W118" s="48"/>
      <c r="X118" s="48"/>
      <c r="Y118" s="48"/>
    </row>
    <row r="119" spans="1:25" ht="21" customHeight="1">
      <c r="A119" s="34"/>
      <c r="B119" s="186"/>
      <c r="C119" s="186"/>
      <c r="D119" s="187"/>
      <c r="E119" s="157"/>
      <c r="F119" s="158"/>
      <c r="G119" s="159"/>
      <c r="H119" s="157"/>
      <c r="I119" s="158"/>
      <c r="J119" s="158"/>
      <c r="K119" s="158"/>
      <c r="L119" s="158"/>
      <c r="M119" s="158"/>
      <c r="N119" s="159"/>
      <c r="S119" s="48"/>
      <c r="T119" s="48"/>
      <c r="U119" s="48"/>
      <c r="V119" s="48"/>
      <c r="W119" s="48"/>
      <c r="X119" s="48"/>
      <c r="Y119" s="48"/>
    </row>
    <row r="120" spans="1:25" ht="21" customHeight="1">
      <c r="A120" s="34"/>
      <c r="B120" s="186"/>
      <c r="C120" s="186"/>
      <c r="D120" s="187"/>
      <c r="E120" s="157"/>
      <c r="F120" s="158"/>
      <c r="G120" s="159"/>
      <c r="H120" s="157"/>
      <c r="I120" s="158"/>
      <c r="J120" s="158"/>
      <c r="K120" s="158"/>
      <c r="L120" s="158"/>
      <c r="M120" s="158"/>
      <c r="N120" s="159"/>
      <c r="S120" s="48"/>
      <c r="T120" s="48"/>
      <c r="U120" s="48"/>
      <c r="V120" s="48"/>
      <c r="W120" s="48"/>
      <c r="X120" s="48"/>
      <c r="Y120" s="48"/>
    </row>
    <row r="121" spans="1:25" ht="21" customHeight="1">
      <c r="A121" s="34"/>
      <c r="B121" s="104"/>
      <c r="C121" s="104"/>
      <c r="D121" s="105"/>
      <c r="E121" s="157"/>
      <c r="F121" s="158"/>
      <c r="G121" s="159"/>
      <c r="H121" s="157"/>
      <c r="I121" s="158"/>
      <c r="J121" s="158"/>
      <c r="K121" s="158"/>
      <c r="L121" s="158"/>
      <c r="M121" s="158"/>
      <c r="N121" s="159"/>
      <c r="S121" s="48"/>
      <c r="T121" s="48"/>
      <c r="U121" s="48"/>
      <c r="V121" s="48"/>
      <c r="W121" s="48"/>
      <c r="X121" s="48"/>
      <c r="Y121" s="48"/>
    </row>
    <row r="122" spans="1:25" ht="21" customHeight="1">
      <c r="A122" s="34"/>
      <c r="B122" s="59"/>
      <c r="C122" s="59"/>
      <c r="D122" s="59"/>
      <c r="E122" s="157"/>
      <c r="F122" s="158"/>
      <c r="G122" s="159"/>
      <c r="H122" s="157"/>
      <c r="I122" s="158"/>
      <c r="J122" s="158"/>
      <c r="K122" s="158"/>
      <c r="L122" s="158"/>
      <c r="M122" s="158"/>
      <c r="N122" s="159"/>
      <c r="O122" s="48"/>
      <c r="P122" s="48"/>
      <c r="Q122" s="48"/>
      <c r="R122" s="48"/>
      <c r="S122" s="48"/>
      <c r="T122" s="48"/>
      <c r="U122" s="48"/>
      <c r="V122" s="48"/>
      <c r="W122" s="48"/>
      <c r="X122" s="48"/>
      <c r="Y122" s="48"/>
    </row>
    <row r="123" spans="1:25" ht="21" customHeight="1">
      <c r="A123" s="34"/>
      <c r="B123" s="93"/>
      <c r="C123" s="93"/>
      <c r="D123" s="93"/>
      <c r="E123" s="93"/>
      <c r="F123" s="93"/>
      <c r="G123" s="83"/>
      <c r="H123" s="98"/>
      <c r="I123" s="98"/>
      <c r="J123" s="98"/>
      <c r="K123" s="98"/>
      <c r="L123" s="98"/>
      <c r="M123" s="98"/>
      <c r="N123" s="98"/>
      <c r="O123" s="98"/>
      <c r="P123" s="98"/>
      <c r="Q123" s="98"/>
      <c r="R123" s="98"/>
      <c r="S123" s="98"/>
      <c r="T123" s="98"/>
      <c r="U123" s="98"/>
      <c r="V123" s="98"/>
      <c r="W123" s="98"/>
      <c r="X123" s="98"/>
      <c r="Y123" s="98"/>
    </row>
    <row r="124" spans="1:25" ht="41.65" customHeight="1">
      <c r="A124" s="34"/>
      <c r="B124" s="199" t="s">
        <v>72</v>
      </c>
      <c r="C124" s="149"/>
      <c r="D124" s="149"/>
      <c r="E124" s="149"/>
      <c r="F124" s="149"/>
      <c r="G124" s="49"/>
      <c r="H124" s="150" t="s">
        <v>16</v>
      </c>
      <c r="I124" s="151"/>
      <c r="J124" s="151"/>
      <c r="K124" s="151"/>
      <c r="L124" s="151"/>
      <c r="M124" s="151"/>
      <c r="N124" s="151"/>
      <c r="O124" s="151"/>
      <c r="P124" s="151"/>
      <c r="Q124" s="151"/>
      <c r="R124" s="151"/>
      <c r="S124" s="151"/>
      <c r="T124" s="151"/>
      <c r="U124" s="151"/>
      <c r="V124" s="151"/>
      <c r="W124" s="151"/>
      <c r="X124" s="151"/>
      <c r="Y124" s="152"/>
    </row>
    <row r="125" spans="1:25" ht="34.9" customHeight="1">
      <c r="A125" s="34"/>
      <c r="B125" s="199" t="s">
        <v>73</v>
      </c>
      <c r="C125" s="149"/>
      <c r="D125" s="149"/>
      <c r="E125" s="149"/>
      <c r="F125" s="149"/>
      <c r="G125" s="49"/>
      <c r="H125" s="150" t="s">
        <v>16</v>
      </c>
      <c r="I125" s="151"/>
      <c r="J125" s="151"/>
      <c r="K125" s="151"/>
      <c r="L125" s="151"/>
      <c r="M125" s="151"/>
      <c r="N125" s="151"/>
      <c r="O125" s="151"/>
      <c r="P125" s="151"/>
      <c r="Q125" s="151"/>
      <c r="R125" s="151"/>
      <c r="S125" s="151"/>
      <c r="T125" s="151"/>
      <c r="U125" s="151"/>
      <c r="V125" s="151"/>
      <c r="W125" s="151"/>
      <c r="X125" s="151"/>
      <c r="Y125" s="152"/>
    </row>
    <row r="126" spans="1:25" ht="21" customHeight="1">
      <c r="A126" s="34"/>
      <c r="B126" s="178" t="s">
        <v>74</v>
      </c>
      <c r="C126" s="167"/>
      <c r="D126" s="167"/>
      <c r="E126" s="167"/>
      <c r="F126" s="167"/>
      <c r="G126" s="58"/>
      <c r="H126" s="183" t="s">
        <v>301</v>
      </c>
      <c r="I126" s="184"/>
      <c r="J126" s="184"/>
      <c r="K126" s="184"/>
      <c r="L126" s="184"/>
      <c r="M126" s="184"/>
      <c r="N126" s="184"/>
      <c r="O126" s="184"/>
      <c r="P126" s="184"/>
      <c r="Q126" s="184"/>
      <c r="R126" s="184"/>
      <c r="S126" s="184"/>
      <c r="T126" s="184"/>
      <c r="U126" s="184"/>
      <c r="V126" s="184"/>
      <c r="W126" s="184"/>
      <c r="X126" s="184"/>
      <c r="Y126" s="184"/>
    </row>
    <row r="127" spans="1:25" ht="21" customHeight="1">
      <c r="A127" s="3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row>
    <row r="128" spans="1:25" ht="21" customHeight="1">
      <c r="A128" s="34"/>
      <c r="B128" s="185" t="s">
        <v>75</v>
      </c>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row>
    <row r="129" spans="1:25" ht="15.75" customHeight="1">
      <c r="A129" s="34"/>
      <c r="B129" s="75" t="s">
        <v>76</v>
      </c>
      <c r="C129" s="76"/>
      <c r="D129" s="76"/>
      <c r="E129" s="76"/>
      <c r="F129" s="76"/>
      <c r="G129" s="76"/>
      <c r="H129" s="76"/>
      <c r="I129" s="76"/>
      <c r="J129" s="76"/>
      <c r="K129" s="76"/>
      <c r="L129" s="76"/>
      <c r="M129" s="76"/>
      <c r="N129" s="76"/>
      <c r="O129" s="76"/>
      <c r="P129" s="76"/>
      <c r="Q129" s="76"/>
      <c r="R129" s="76"/>
      <c r="S129" s="76"/>
      <c r="T129" s="76"/>
      <c r="U129" s="76"/>
      <c r="V129" s="76"/>
      <c r="W129" s="76"/>
      <c r="X129" s="76"/>
      <c r="Y129" s="76"/>
    </row>
    <row r="130" spans="1:25" ht="21" customHeight="1">
      <c r="A130" s="34"/>
      <c r="B130" s="178" t="s">
        <v>77</v>
      </c>
      <c r="C130" s="167"/>
      <c r="D130" s="167"/>
      <c r="E130" s="167"/>
      <c r="F130" s="167"/>
      <c r="G130" s="48"/>
      <c r="H130" s="164" t="s">
        <v>301</v>
      </c>
      <c r="I130" s="164"/>
      <c r="J130" s="164"/>
      <c r="K130" s="164"/>
      <c r="L130" s="164"/>
      <c r="M130" s="164"/>
      <c r="N130" s="164"/>
      <c r="O130" s="164"/>
      <c r="P130" s="164"/>
      <c r="Q130" s="164"/>
      <c r="R130" s="164"/>
      <c r="S130" s="164"/>
      <c r="T130" s="164"/>
      <c r="U130" s="164"/>
      <c r="V130" s="164"/>
      <c r="W130" s="164"/>
      <c r="X130" s="164"/>
      <c r="Y130" s="164"/>
    </row>
    <row r="131" spans="1:25" ht="45.4" customHeight="1">
      <c r="A131" s="34"/>
      <c r="B131" s="173" t="s">
        <v>302</v>
      </c>
      <c r="C131" s="174"/>
      <c r="D131" s="174"/>
      <c r="E131" s="174"/>
      <c r="F131" s="174"/>
      <c r="G131" s="84"/>
      <c r="H131" s="150" t="s">
        <v>16</v>
      </c>
      <c r="I131" s="151"/>
      <c r="J131" s="151"/>
      <c r="K131" s="151"/>
      <c r="L131" s="151"/>
      <c r="M131" s="151"/>
      <c r="N131" s="151"/>
      <c r="O131" s="151"/>
      <c r="P131" s="151"/>
      <c r="Q131" s="151"/>
      <c r="R131" s="151"/>
      <c r="S131" s="151"/>
      <c r="T131" s="151"/>
      <c r="U131" s="151"/>
      <c r="V131" s="151"/>
      <c r="W131" s="151"/>
      <c r="X131" s="151"/>
      <c r="Y131" s="152"/>
    </row>
    <row r="132" spans="1:25" ht="21" customHeight="1">
      <c r="A132" s="34"/>
      <c r="B132" s="162" t="s">
        <v>78</v>
      </c>
      <c r="C132" s="163"/>
      <c r="D132" s="163"/>
      <c r="E132" s="163"/>
      <c r="F132" s="163"/>
      <c r="G132" s="101"/>
      <c r="H132" s="164" t="s">
        <v>301</v>
      </c>
      <c r="I132" s="164"/>
      <c r="J132" s="164"/>
      <c r="K132" s="164"/>
      <c r="L132" s="164"/>
      <c r="M132" s="164"/>
      <c r="N132" s="164"/>
      <c r="O132" s="164"/>
      <c r="P132" s="164"/>
      <c r="Q132" s="164"/>
      <c r="R132" s="164"/>
      <c r="S132" s="164"/>
      <c r="T132" s="164"/>
      <c r="U132" s="164"/>
      <c r="V132" s="164"/>
      <c r="W132" s="164"/>
      <c r="X132" s="164"/>
      <c r="Y132" s="164"/>
    </row>
    <row r="133" spans="1:25" ht="21" customHeight="1">
      <c r="A133" s="34"/>
      <c r="B133" s="188" t="s">
        <v>79</v>
      </c>
      <c r="C133" s="189"/>
      <c r="D133" s="189"/>
      <c r="E133" s="189"/>
      <c r="F133" s="189"/>
      <c r="G133" s="106"/>
      <c r="H133" s="190" t="s">
        <v>301</v>
      </c>
      <c r="I133" s="190"/>
      <c r="J133" s="190"/>
      <c r="K133" s="190"/>
      <c r="L133" s="190"/>
      <c r="M133" s="190"/>
      <c r="N133" s="190"/>
      <c r="O133" s="190"/>
      <c r="P133" s="190"/>
      <c r="Q133" s="190"/>
      <c r="R133" s="190"/>
      <c r="S133" s="190"/>
      <c r="T133" s="190"/>
      <c r="U133" s="190"/>
      <c r="V133" s="190"/>
      <c r="W133" s="190"/>
      <c r="X133" s="190"/>
      <c r="Y133" s="190"/>
    </row>
    <row r="134" spans="1:25" ht="21" customHeight="1">
      <c r="A134" s="34"/>
      <c r="B134" s="188" t="s">
        <v>80</v>
      </c>
      <c r="C134" s="189"/>
      <c r="D134" s="189"/>
      <c r="E134" s="189"/>
      <c r="F134" s="189"/>
      <c r="G134" s="106"/>
      <c r="H134" s="190" t="s">
        <v>301</v>
      </c>
      <c r="I134" s="190"/>
      <c r="J134" s="190"/>
      <c r="K134" s="190"/>
      <c r="L134" s="190"/>
      <c r="M134" s="190"/>
      <c r="N134" s="190"/>
      <c r="O134" s="190"/>
      <c r="P134" s="190"/>
      <c r="Q134" s="190"/>
      <c r="R134" s="190"/>
      <c r="S134" s="190"/>
      <c r="T134" s="190"/>
      <c r="U134" s="190"/>
      <c r="V134" s="190"/>
      <c r="W134" s="190"/>
      <c r="X134" s="190"/>
      <c r="Y134" s="190"/>
    </row>
    <row r="135" spans="1:25" ht="40.5" customHeight="1">
      <c r="A135" s="34"/>
      <c r="B135" s="188" t="s">
        <v>81</v>
      </c>
      <c r="C135" s="189"/>
      <c r="D135" s="189"/>
      <c r="E135" s="189"/>
      <c r="F135" s="189"/>
      <c r="G135" s="106"/>
      <c r="H135" s="190" t="s">
        <v>301</v>
      </c>
      <c r="I135" s="190"/>
      <c r="J135" s="190"/>
      <c r="K135" s="190"/>
      <c r="L135" s="190"/>
      <c r="M135" s="190"/>
      <c r="N135" s="190"/>
      <c r="O135" s="190"/>
      <c r="P135" s="190"/>
      <c r="Q135" s="190"/>
      <c r="R135" s="190"/>
      <c r="S135" s="190"/>
      <c r="T135" s="190"/>
      <c r="U135" s="190"/>
      <c r="V135" s="190"/>
      <c r="W135" s="190"/>
      <c r="X135" s="190"/>
      <c r="Y135" s="190"/>
    </row>
    <row r="136" spans="1:25" ht="40.5" customHeight="1">
      <c r="A136" s="34"/>
      <c r="B136" s="188" t="s">
        <v>320</v>
      </c>
      <c r="C136" s="189"/>
      <c r="D136" s="189"/>
      <c r="E136" s="189"/>
      <c r="F136" s="189"/>
      <c r="G136" s="106"/>
      <c r="H136" s="190" t="s">
        <v>301</v>
      </c>
      <c r="I136" s="191"/>
      <c r="J136" s="191"/>
      <c r="K136" s="191"/>
      <c r="L136" s="191"/>
      <c r="M136" s="191"/>
      <c r="N136" s="191"/>
      <c r="O136" s="191"/>
      <c r="P136" s="191"/>
      <c r="Q136" s="191"/>
      <c r="R136" s="191"/>
      <c r="S136" s="191"/>
      <c r="T136" s="191"/>
      <c r="U136" s="191"/>
      <c r="V136" s="191"/>
      <c r="W136" s="191"/>
      <c r="X136" s="191"/>
      <c r="Y136" s="191"/>
    </row>
    <row r="137" spans="1:25" ht="21" customHeight="1">
      <c r="A137" s="34"/>
      <c r="B137" s="178"/>
      <c r="C137" s="167"/>
      <c r="D137" s="167"/>
      <c r="E137" s="167"/>
      <c r="F137" s="167"/>
      <c r="G137" s="58"/>
      <c r="H137" s="48"/>
      <c r="I137" s="48"/>
      <c r="J137" s="48"/>
      <c r="K137" s="48"/>
      <c r="L137" s="48"/>
      <c r="M137" s="48"/>
      <c r="N137" s="48"/>
      <c r="O137" s="48"/>
      <c r="P137" s="48"/>
      <c r="Q137" s="48"/>
      <c r="R137" s="48"/>
      <c r="S137" s="48"/>
      <c r="T137" s="48"/>
      <c r="U137" s="48"/>
      <c r="V137" s="48"/>
      <c r="W137" s="48"/>
      <c r="X137" s="48"/>
      <c r="Y137" s="48"/>
    </row>
    <row r="138" spans="1:25" ht="21" customHeight="1">
      <c r="A138" s="34"/>
      <c r="B138" s="197" t="s">
        <v>82</v>
      </c>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row>
    <row r="139" spans="1:25" ht="21" customHeight="1">
      <c r="A139" s="34"/>
      <c r="B139" s="148" t="s">
        <v>83</v>
      </c>
      <c r="C139" s="149"/>
      <c r="D139" s="149"/>
      <c r="E139" s="149"/>
      <c r="F139" s="149"/>
      <c r="G139" s="45"/>
      <c r="H139" s="196" t="s">
        <v>301</v>
      </c>
      <c r="I139" s="151"/>
      <c r="J139" s="151"/>
      <c r="K139" s="151"/>
      <c r="L139" s="151"/>
      <c r="M139" s="151"/>
      <c r="N139" s="151"/>
      <c r="O139" s="151"/>
      <c r="P139" s="151"/>
      <c r="Q139" s="151"/>
      <c r="R139" s="151"/>
      <c r="S139" s="151"/>
      <c r="T139" s="151"/>
      <c r="U139" s="151"/>
      <c r="V139" s="151"/>
      <c r="W139" s="151"/>
      <c r="X139" s="151"/>
      <c r="Y139" s="152"/>
    </row>
    <row r="140" spans="1:25" ht="21" customHeight="1">
      <c r="A140" s="34"/>
      <c r="B140" s="148" t="s">
        <v>84</v>
      </c>
      <c r="C140" s="149"/>
      <c r="D140" s="149"/>
      <c r="E140" s="149"/>
      <c r="F140" s="149"/>
      <c r="G140" s="77"/>
      <c r="H140" s="196" t="s">
        <v>301</v>
      </c>
      <c r="I140" s="151"/>
      <c r="J140" s="151"/>
      <c r="K140" s="151"/>
      <c r="L140" s="151"/>
      <c r="M140" s="151"/>
      <c r="N140" s="151"/>
      <c r="O140" s="151"/>
      <c r="P140" s="151"/>
      <c r="Q140" s="151"/>
      <c r="R140" s="151"/>
      <c r="S140" s="151"/>
      <c r="T140" s="151"/>
      <c r="U140" s="151"/>
      <c r="V140" s="151"/>
      <c r="W140" s="151"/>
      <c r="X140" s="151"/>
      <c r="Y140" s="152"/>
    </row>
    <row r="141" spans="1:25" ht="69.400000000000006" customHeight="1">
      <c r="A141" s="34"/>
      <c r="B141" s="148" t="s">
        <v>85</v>
      </c>
      <c r="C141" s="149"/>
      <c r="D141" s="149"/>
      <c r="E141" s="149"/>
      <c r="F141" s="149"/>
      <c r="G141" s="78"/>
      <c r="H141" s="150" t="s">
        <v>16</v>
      </c>
      <c r="I141" s="151"/>
      <c r="J141" s="151"/>
      <c r="K141" s="151"/>
      <c r="L141" s="151"/>
      <c r="M141" s="151"/>
      <c r="N141" s="151"/>
      <c r="O141" s="151"/>
      <c r="P141" s="151"/>
      <c r="Q141" s="151"/>
      <c r="R141" s="151"/>
      <c r="S141" s="151"/>
      <c r="T141" s="151"/>
      <c r="U141" s="151"/>
      <c r="V141" s="151"/>
      <c r="W141" s="151"/>
      <c r="X141" s="151"/>
      <c r="Y141" s="152"/>
    </row>
    <row r="142" spans="1:25" ht="21" customHeight="1">
      <c r="A142" s="34"/>
      <c r="B142" s="34"/>
      <c r="C142" s="34"/>
      <c r="D142" s="34"/>
      <c r="E142" s="34"/>
      <c r="F142" s="34"/>
      <c r="G142" s="79"/>
      <c r="H142" s="79"/>
      <c r="I142" s="34"/>
      <c r="J142" s="34"/>
      <c r="K142" s="34"/>
      <c r="L142" s="34"/>
      <c r="M142" s="34"/>
      <c r="N142" s="34"/>
      <c r="O142" s="34"/>
      <c r="P142" s="34"/>
      <c r="Q142" s="34"/>
      <c r="R142" s="34"/>
      <c r="S142" s="34"/>
      <c r="T142" s="34"/>
      <c r="U142" s="34"/>
      <c r="V142" s="34"/>
      <c r="W142" s="34"/>
      <c r="X142" s="34"/>
      <c r="Y142" s="34"/>
    </row>
    <row r="143" spans="1:25" ht="21" customHeight="1">
      <c r="A143" s="34"/>
      <c r="B143" s="34"/>
      <c r="C143" s="34"/>
      <c r="D143" s="34"/>
      <c r="E143" s="34"/>
      <c r="F143" s="34"/>
      <c r="G143" s="79"/>
      <c r="H143" s="79"/>
      <c r="I143" s="34"/>
      <c r="J143" s="34"/>
      <c r="K143" s="34"/>
      <c r="L143" s="34"/>
      <c r="M143" s="34"/>
      <c r="N143" s="34"/>
      <c r="O143" s="34"/>
      <c r="P143" s="34"/>
      <c r="Q143" s="34"/>
      <c r="R143" s="34"/>
      <c r="S143" s="34"/>
      <c r="T143" s="34"/>
      <c r="U143" s="34"/>
      <c r="V143" s="34"/>
      <c r="W143" s="34"/>
      <c r="X143" s="34"/>
      <c r="Y143" s="34"/>
    </row>
    <row r="144" spans="1:25" ht="21" customHeight="1">
      <c r="A144" s="34"/>
      <c r="B144" s="34"/>
      <c r="C144" s="34"/>
      <c r="D144" s="34"/>
      <c r="E144" s="34"/>
      <c r="F144" s="34"/>
      <c r="G144" s="79"/>
      <c r="H144" s="79"/>
      <c r="I144" s="34"/>
      <c r="J144" s="34"/>
      <c r="K144" s="34"/>
      <c r="L144" s="34"/>
      <c r="M144" s="34"/>
      <c r="N144" s="34"/>
      <c r="O144" s="34"/>
      <c r="P144" s="34"/>
      <c r="Q144" s="34"/>
      <c r="R144" s="34"/>
      <c r="S144" s="34"/>
      <c r="T144" s="34"/>
      <c r="U144" s="34"/>
      <c r="V144" s="34"/>
      <c r="W144" s="34"/>
      <c r="X144" s="34"/>
      <c r="Y144" s="34"/>
    </row>
    <row r="145" spans="1:25" ht="21" customHeight="1">
      <c r="A145" s="34"/>
      <c r="B145" s="34"/>
      <c r="C145" s="34"/>
      <c r="D145" s="34"/>
      <c r="E145" s="34"/>
      <c r="F145" s="34"/>
      <c r="G145" s="79"/>
      <c r="H145" s="79"/>
      <c r="I145" s="34"/>
      <c r="J145" s="34"/>
      <c r="K145" s="34"/>
      <c r="L145" s="34"/>
      <c r="M145" s="34"/>
      <c r="N145" s="34"/>
      <c r="O145" s="34"/>
      <c r="P145" s="34"/>
      <c r="Q145" s="34"/>
      <c r="R145" s="34"/>
      <c r="S145" s="34"/>
      <c r="T145" s="34"/>
      <c r="U145" s="34"/>
      <c r="V145" s="34"/>
      <c r="W145" s="34"/>
      <c r="X145" s="34"/>
      <c r="Y145" s="34"/>
    </row>
    <row r="146" spans="1:25" ht="21" customHeight="1">
      <c r="A146" s="34"/>
      <c r="B146" s="34"/>
      <c r="C146" s="34"/>
      <c r="D146" s="34"/>
      <c r="E146" s="34"/>
      <c r="F146" s="34"/>
      <c r="G146" s="79"/>
      <c r="H146" s="79"/>
      <c r="I146" s="34"/>
      <c r="J146" s="34"/>
      <c r="K146" s="34"/>
      <c r="L146" s="34"/>
      <c r="M146" s="34"/>
      <c r="N146" s="34"/>
      <c r="O146" s="34"/>
      <c r="P146" s="34"/>
      <c r="Q146" s="34"/>
      <c r="R146" s="34"/>
      <c r="S146" s="34"/>
      <c r="T146" s="34"/>
      <c r="U146" s="34"/>
      <c r="V146" s="34"/>
      <c r="W146" s="34"/>
      <c r="X146" s="34"/>
      <c r="Y146" s="34"/>
    </row>
  </sheetData>
  <sheetProtection algorithmName="SHA-512" hashValue="AYdkUmNlNUlvvLOfnQaeb1ugLU0VRnSg6raVWGXO2NDYO4lpel8lz/a14QGwmVV2FpWjUBgzJq90tuPtEDf19g==" saltValue="8cystxHofT8er/igTnx2lg==" spinCount="100000" sheet="1" objects="1" scenarios="1" selectLockedCells="1"/>
  <mergeCells count="223">
    <mergeCell ref="B83:F83"/>
    <mergeCell ref="H83:Y83"/>
    <mergeCell ref="H85:Y85"/>
    <mergeCell ref="H87:Y87"/>
    <mergeCell ref="H88:Y88"/>
    <mergeCell ref="B85:F85"/>
    <mergeCell ref="B86:F86"/>
    <mergeCell ref="H86:Y86"/>
    <mergeCell ref="B87:F87"/>
    <mergeCell ref="B88:F88"/>
    <mergeCell ref="B84:F84"/>
    <mergeCell ref="H84:Y84"/>
    <mergeCell ref="B77:D77"/>
    <mergeCell ref="E77:K77"/>
    <mergeCell ref="L77:Y77"/>
    <mergeCell ref="B78:D78"/>
    <mergeCell ref="E78:K78"/>
    <mergeCell ref="L78:Y78"/>
    <mergeCell ref="B81:F81"/>
    <mergeCell ref="H81:Y81"/>
    <mergeCell ref="B82:F82"/>
    <mergeCell ref="H82:Y82"/>
    <mergeCell ref="H72:Y72"/>
    <mergeCell ref="B73:Y73"/>
    <mergeCell ref="L74:Y74"/>
    <mergeCell ref="L75:Y75"/>
    <mergeCell ref="L76:Y76"/>
    <mergeCell ref="B71:F71"/>
    <mergeCell ref="B72:F72"/>
    <mergeCell ref="B74:D74"/>
    <mergeCell ref="E74:K74"/>
    <mergeCell ref="B75:D75"/>
    <mergeCell ref="E75:K75"/>
    <mergeCell ref="E76:K76"/>
    <mergeCell ref="B76:D76"/>
    <mergeCell ref="H26:Y26"/>
    <mergeCell ref="H27:Y27"/>
    <mergeCell ref="H28:Y28"/>
    <mergeCell ref="H29:Y29"/>
    <mergeCell ref="B21:F21"/>
    <mergeCell ref="B22:C22"/>
    <mergeCell ref="B25:F25"/>
    <mergeCell ref="B26:F26"/>
    <mergeCell ref="B27:F27"/>
    <mergeCell ref="B28:F28"/>
    <mergeCell ref="B29:F29"/>
    <mergeCell ref="G2:Y2"/>
    <mergeCell ref="B3:Y3"/>
    <mergeCell ref="B5:C5"/>
    <mergeCell ref="D5:F5"/>
    <mergeCell ref="H5:I5"/>
    <mergeCell ref="O5:Y5"/>
    <mergeCell ref="O6:Y6"/>
    <mergeCell ref="O8:Y8"/>
    <mergeCell ref="B12:Y12"/>
    <mergeCell ref="D7:F7"/>
    <mergeCell ref="O7:Y7"/>
    <mergeCell ref="H40:Y40"/>
    <mergeCell ref="B42:Y42"/>
    <mergeCell ref="B44:F44"/>
    <mergeCell ref="H44:Y44"/>
    <mergeCell ref="B45:F45"/>
    <mergeCell ref="B48:F48"/>
    <mergeCell ref="D6:F6"/>
    <mergeCell ref="D8:F8"/>
    <mergeCell ref="B10:C11"/>
    <mergeCell ref="D10:H11"/>
    <mergeCell ref="B13:F13"/>
    <mergeCell ref="B14:F14"/>
    <mergeCell ref="H13:Y13"/>
    <mergeCell ref="H14:Y14"/>
    <mergeCell ref="B18:F18"/>
    <mergeCell ref="H18:Y18"/>
    <mergeCell ref="B19:F19"/>
    <mergeCell ref="H19:Y19"/>
    <mergeCell ref="B20:F20"/>
    <mergeCell ref="H20:Y20"/>
    <mergeCell ref="H21:Y21"/>
    <mergeCell ref="G22:Y22"/>
    <mergeCell ref="B23:Y23"/>
    <mergeCell ref="H25:Y25"/>
    <mergeCell ref="B66:F66"/>
    <mergeCell ref="H66:Y66"/>
    <mergeCell ref="B68:Y68"/>
    <mergeCell ref="H71:Y71"/>
    <mergeCell ref="E118:G118"/>
    <mergeCell ref="H118:N118"/>
    <mergeCell ref="B30:F30"/>
    <mergeCell ref="B34:F34"/>
    <mergeCell ref="B35:F35"/>
    <mergeCell ref="B36:F36"/>
    <mergeCell ref="B37:F37"/>
    <mergeCell ref="B38:F38"/>
    <mergeCell ref="B39:F39"/>
    <mergeCell ref="B40:F40"/>
    <mergeCell ref="H30:Y30"/>
    <mergeCell ref="B32:Y32"/>
    <mergeCell ref="H34:Y34"/>
    <mergeCell ref="H35:Y35"/>
    <mergeCell ref="H36:Y36"/>
    <mergeCell ref="H37:Y37"/>
    <mergeCell ref="H38:Y38"/>
    <mergeCell ref="H45:Y45"/>
    <mergeCell ref="H48:Y48"/>
    <mergeCell ref="H39:Y39"/>
    <mergeCell ref="Q63:Y63"/>
    <mergeCell ref="Q64:Y64"/>
    <mergeCell ref="B60:F60"/>
    <mergeCell ref="H60:P60"/>
    <mergeCell ref="Q60:Y60"/>
    <mergeCell ref="H61:P61"/>
    <mergeCell ref="Q61:Y61"/>
    <mergeCell ref="Q62:Y62"/>
    <mergeCell ref="H62:P62"/>
    <mergeCell ref="H63:P63"/>
    <mergeCell ref="H64:P64"/>
    <mergeCell ref="C61:F64"/>
    <mergeCell ref="B141:F141"/>
    <mergeCell ref="B126:F126"/>
    <mergeCell ref="B130:F130"/>
    <mergeCell ref="B131:F131"/>
    <mergeCell ref="B132:F132"/>
    <mergeCell ref="B133:F133"/>
    <mergeCell ref="B134:F134"/>
    <mergeCell ref="B135:F135"/>
    <mergeCell ref="H139:Y139"/>
    <mergeCell ref="H140:Y140"/>
    <mergeCell ref="H141:Y141"/>
    <mergeCell ref="H130:Y130"/>
    <mergeCell ref="H131:Y131"/>
    <mergeCell ref="H132:Y132"/>
    <mergeCell ref="H133:Y133"/>
    <mergeCell ref="H134:Y134"/>
    <mergeCell ref="H135:Y135"/>
    <mergeCell ref="B138:Y138"/>
    <mergeCell ref="H125:Y125"/>
    <mergeCell ref="H126:Y126"/>
    <mergeCell ref="B128:Y128"/>
    <mergeCell ref="B137:F137"/>
    <mergeCell ref="B139:F139"/>
    <mergeCell ref="B140:F140"/>
    <mergeCell ref="E119:G119"/>
    <mergeCell ref="H119:N119"/>
    <mergeCell ref="E120:G120"/>
    <mergeCell ref="H120:N120"/>
    <mergeCell ref="E121:G121"/>
    <mergeCell ref="H121:N121"/>
    <mergeCell ref="H122:N122"/>
    <mergeCell ref="E122:G122"/>
    <mergeCell ref="B118:D120"/>
    <mergeCell ref="B136:F136"/>
    <mergeCell ref="H136:Y136"/>
    <mergeCell ref="B124:F124"/>
    <mergeCell ref="H124:Y124"/>
    <mergeCell ref="B125:F125"/>
    <mergeCell ref="B109:F109"/>
    <mergeCell ref="H109:Y109"/>
    <mergeCell ref="B110:F110"/>
    <mergeCell ref="H110:Y110"/>
    <mergeCell ref="B114:Y114"/>
    <mergeCell ref="B116:F116"/>
    <mergeCell ref="H116:Y116"/>
    <mergeCell ref="E117:G117"/>
    <mergeCell ref="H117:N117"/>
    <mergeCell ref="B112:F112"/>
    <mergeCell ref="H112:Y112"/>
    <mergeCell ref="H105:Y105"/>
    <mergeCell ref="H106:Y106"/>
    <mergeCell ref="B101:F101"/>
    <mergeCell ref="B102:F102"/>
    <mergeCell ref="H102:Y102"/>
    <mergeCell ref="B103:F103"/>
    <mergeCell ref="H103:Y103"/>
    <mergeCell ref="B105:F105"/>
    <mergeCell ref="B106:F106"/>
    <mergeCell ref="B111:F111"/>
    <mergeCell ref="H111:Y111"/>
    <mergeCell ref="B79:D79"/>
    <mergeCell ref="E79:K79"/>
    <mergeCell ref="L79:Y79"/>
    <mergeCell ref="B80:D80"/>
    <mergeCell ref="E80:K80"/>
    <mergeCell ref="L80:Y80"/>
    <mergeCell ref="B89:F89"/>
    <mergeCell ref="H89:Y89"/>
    <mergeCell ref="B90:F90"/>
    <mergeCell ref="H90:Y90"/>
    <mergeCell ref="H92:P92"/>
    <mergeCell ref="H93:P93"/>
    <mergeCell ref="B91:Y91"/>
    <mergeCell ref="H94:P94"/>
    <mergeCell ref="H95:P95"/>
    <mergeCell ref="H96:P96"/>
    <mergeCell ref="B98:Y98"/>
    <mergeCell ref="H101:Y101"/>
    <mergeCell ref="B107:F107"/>
    <mergeCell ref="H107:Y107"/>
    <mergeCell ref="B108:F108"/>
    <mergeCell ref="H108:Y108"/>
    <mergeCell ref="F15:S15"/>
    <mergeCell ref="F16:S16"/>
    <mergeCell ref="F17:S17"/>
    <mergeCell ref="B46:F46"/>
    <mergeCell ref="H46:Y46"/>
    <mergeCell ref="B47:F47"/>
    <mergeCell ref="H47:Y47"/>
    <mergeCell ref="B104:F104"/>
    <mergeCell ref="H104:Y104"/>
    <mergeCell ref="H57:P57"/>
    <mergeCell ref="Q57:Y57"/>
    <mergeCell ref="C54:F57"/>
    <mergeCell ref="H55:P55"/>
    <mergeCell ref="Q55:Y55"/>
    <mergeCell ref="H56:P56"/>
    <mergeCell ref="Q56:Y56"/>
    <mergeCell ref="B49:F49"/>
    <mergeCell ref="H49:Y49"/>
    <mergeCell ref="B51:Y51"/>
    <mergeCell ref="B53:F53"/>
    <mergeCell ref="H53:P53"/>
    <mergeCell ref="Q53:Y53"/>
    <mergeCell ref="H54:P54"/>
    <mergeCell ref="Q54:Y54"/>
  </mergeCells>
  <dataValidations count="9">
    <dataValidation type="list" allowBlank="1" showErrorMessage="1" sqref="H19:Y19 H21:Y21 H40:Y40 H71:Y71 H82:Y82 H85:Y85 H88:Y88 H109:Y109 H139:Y140 H107:Y107">
      <formula1>"Seleccione,SI,NO"</formula1>
    </dataValidation>
    <dataValidation type="list" allowBlank="1" showErrorMessage="1" sqref="H25:Y25">
      <mc:AlternateContent xmlns:x12ac="http://schemas.microsoft.com/office/spreadsheetml/2011/1/ac" xmlns:mc="http://schemas.openxmlformats.org/markup-compatibility/2006">
        <mc:Choice Requires="x12ac">
          <x12ac:list>Seleccione,C. Ya es un emprendimiento con clientes y ventas recurrentes,B. Se han realizado las primeras ventas,"A. Aun no poseemos clientes, dado que no se han realizado ventas"</x12ac:list>
        </mc:Choice>
        <mc:Fallback>
          <formula1>"Seleccione,C. Ya es un emprendimiento con clientes y ventas recurrentes,B. Se han realizado las primeras ventas,A. Aun no poseemos clientes, dado que no se han realizado ventas"</formula1>
        </mc:Fallback>
      </mc:AlternateContent>
    </dataValidation>
    <dataValidation type="list" allowBlank="1" showErrorMessage="1" sqref="H39:Y39">
      <formula1>"Seleccione, En domicilio cliente,En local,Otro"</formula1>
    </dataValidation>
    <dataValidation type="list" allowBlank="1" showErrorMessage="1" sqref="H44:Y44">
      <formula1>"Seleccione,Atención personal,Atención virtual,Todas las anteriores"</formula1>
    </dataValidation>
    <dataValidation type="list" allowBlank="1" showErrorMessage="1" sqref="H45:Y45">
      <formula1>"Seleccione,SI,NO,NO REGULARMENTE"</formula1>
    </dataValidation>
    <dataValidation type="list" allowBlank="1" showErrorMessage="1" sqref="H66:Y66">
      <formula1>"Seleccione,Entre 1 y 5,Entre 6 y 10 ,Más de 10"</formula1>
    </dataValidation>
    <dataValidation type="list" allowBlank="1" showErrorMessage="1" sqref="H87:Y87">
      <mc:AlternateContent xmlns:x12ac="http://schemas.microsoft.com/office/spreadsheetml/2011/1/ac" xmlns:mc="http://schemas.openxmlformats.org/markup-compatibility/2006">
        <mc:Choice Requires="x12ac">
          <x12ac:list>Seleccione,"Sí, poseo local propio","Sí, alquilo local",No.</x12ac:list>
        </mc:Choice>
        <mc:Fallback>
          <formula1>"Seleccione,Sí, poseo local propio,Sí, alquilo local,No."</formula1>
        </mc:Fallback>
      </mc:AlternateContent>
    </dataValidation>
    <dataValidation type="list" allowBlank="1" showErrorMessage="1" sqref="H101:Y101 H104:Y105 H111:Y112">
      <formula1>"Seleccione,SI,NO,No Requiere"</formula1>
    </dataValidation>
    <dataValidation type="list" allowBlank="1" showErrorMessage="1" sqref="H126:Y126">
      <formula1>"Seleccione,SI,NO,Parcialmente"</formula1>
    </dataValidation>
  </dataValidations>
  <pageMargins left="0.25" right="0.25" top="0.75" bottom="0.75" header="0.3" footer="0.3"/>
  <pageSetup paperSize="9" scale="93" orientation="landscape" r:id="rId1"/>
  <drawing r:id="rId2"/>
  <extLst>
    <ext xmlns:x14="http://schemas.microsoft.com/office/spreadsheetml/2009/9/main" uri="{CCE6A557-97BC-4b89-ADB6-D9C93CAAB3DF}">
      <x14:dataValidations xmlns:xm="http://schemas.microsoft.com/office/excel/2006/main" count="13">
        <x14:dataValidation type="list" allowBlank="1" showErrorMessage="1">
          <x14:formula1>
            <xm:f>'Hoja 1'!$C$1:$C$6</xm:f>
          </x14:formula1>
          <xm:sqref>H37</xm:sqref>
        </x14:dataValidation>
        <x14:dataValidation type="list" allowBlank="1" showErrorMessage="1">
          <x14:formula1>
            <xm:f>'Hoja 1'!$A$28:$A$30</xm:f>
          </x14:formula1>
          <xm:sqref>H134 H136</xm:sqref>
        </x14:dataValidation>
        <x14:dataValidation type="list" allowBlank="1" showErrorMessage="1">
          <x14:formula1>
            <xm:f>'Hoja 1'!$F$2:$F$138</xm:f>
          </x14:formula1>
          <xm:sqref>E6:F6 D6</xm:sqref>
        </x14:dataValidation>
        <x14:dataValidation type="list" allowBlank="1" showErrorMessage="1">
          <x14:formula1>
            <xm:f>'Hoja 1'!$B$1:$B$8</xm:f>
          </x14:formula1>
          <xm:sqref>H28:Y28 H26:Y26</xm:sqref>
        </x14:dataValidation>
        <x14:dataValidation type="list" allowBlank="1" showErrorMessage="1">
          <x14:formula1>
            <xm:f>'Hoja 1'!$A$1:$A$6</xm:f>
          </x14:formula1>
          <xm:sqref>H34:Y34</xm:sqref>
        </x14:dataValidation>
        <x14:dataValidation type="list" allowBlank="1" showErrorMessage="1">
          <x14:formula1>
            <xm:f>'Hoja 1'!$C$1:$C$7</xm:f>
          </x14:formula1>
          <xm:sqref>H35:Y35</xm:sqref>
        </x14:dataValidation>
        <x14:dataValidation type="list" allowBlank="1" showErrorMessage="1">
          <x14:formula1>
            <xm:f>'Hoja 1'!$D$1:$D$8</xm:f>
          </x14:formula1>
          <xm:sqref>H48:Y48</xm:sqref>
        </x14:dataValidation>
        <x14:dataValidation type="list" allowBlank="1" showErrorMessage="1">
          <x14:formula1>
            <xm:f>'Hoja 1'!$A$10:$A$13</xm:f>
          </x14:formula1>
          <xm:sqref>H90:Y90</xm:sqref>
        </x14:dataValidation>
        <x14:dataValidation type="list" allowBlank="1" showErrorMessage="1">
          <x14:formula1>
            <xm:f>'Hoja 1'!$E$1:$E$8</xm:f>
          </x14:formula1>
          <xm:sqref>H102:Y102</xm:sqref>
        </x14:dataValidation>
        <x14:dataValidation type="list" allowBlank="1" showErrorMessage="1">
          <x14:formula1>
            <xm:f>'Hoja 1'!$D$11:$D$16</xm:f>
          </x14:formula1>
          <xm:sqref>H130:Y130</xm:sqref>
        </x14:dataValidation>
        <x14:dataValidation type="list" allowBlank="1" showErrorMessage="1">
          <x14:formula1>
            <xm:f>'Hoja 1'!$A$17:$A$20</xm:f>
          </x14:formula1>
          <xm:sqref>H132:Y132</xm:sqref>
        </x14:dataValidation>
        <x14:dataValidation type="list" allowBlank="1" showErrorMessage="1">
          <x14:formula1>
            <xm:f>'Hoja 1'!$A$22:$A$26</xm:f>
          </x14:formula1>
          <xm:sqref>H133:Y133</xm:sqref>
        </x14:dataValidation>
        <x14:dataValidation type="list" allowBlank="1" showErrorMessage="1">
          <x14:formula1>
            <xm:f>'Hoja 1'!$A$33:$A$38</xm:f>
          </x14:formula1>
          <xm:sqref>H135:Y135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topLeftCell="A9" workbookViewId="0">
      <selection activeCell="D26" sqref="D26"/>
    </sheetView>
  </sheetViews>
  <sheetFormatPr baseColWidth="10" defaultRowHeight="15.75"/>
  <sheetData>
    <row r="1" spans="1:13" ht="12.75" customHeight="1"/>
    <row r="2" spans="1:13" s="110" customFormat="1" ht="30.4" customHeight="1">
      <c r="B2" s="257" t="s">
        <v>331</v>
      </c>
      <c r="C2" s="257"/>
      <c r="D2" s="257"/>
      <c r="E2" s="257"/>
      <c r="F2" s="258"/>
      <c r="G2" s="258"/>
      <c r="H2" s="258"/>
      <c r="I2" s="258"/>
      <c r="J2" s="258"/>
      <c r="K2" s="258"/>
      <c r="L2" s="258"/>
      <c r="M2" s="258"/>
    </row>
    <row r="3" spans="1:13" s="110" customFormat="1" ht="12.75" customHeight="1">
      <c r="C3" s="143"/>
    </row>
    <row r="4" spans="1:13">
      <c r="B4" s="255" t="s">
        <v>330</v>
      </c>
      <c r="C4" s="255"/>
      <c r="D4" s="255"/>
      <c r="E4" s="255"/>
      <c r="F4" s="254"/>
      <c r="G4" s="254"/>
      <c r="H4" s="254"/>
      <c r="I4" s="254"/>
      <c r="J4" s="254"/>
      <c r="K4" s="254"/>
      <c r="L4" s="254"/>
      <c r="M4" s="254"/>
    </row>
    <row r="5" spans="1:13">
      <c r="B5" s="255"/>
      <c r="C5" s="255"/>
      <c r="D5" s="255"/>
      <c r="E5" s="255"/>
      <c r="F5" s="254"/>
      <c r="G5" s="254"/>
      <c r="H5" s="254"/>
      <c r="I5" s="254"/>
      <c r="J5" s="254"/>
      <c r="K5" s="254"/>
      <c r="L5" s="254"/>
      <c r="M5" s="254"/>
    </row>
    <row r="6" spans="1:13">
      <c r="B6" s="255"/>
      <c r="C6" s="255"/>
      <c r="D6" s="255"/>
      <c r="E6" s="255"/>
      <c r="F6" s="254"/>
      <c r="G6" s="254"/>
      <c r="H6" s="254"/>
      <c r="I6" s="254"/>
      <c r="J6" s="254"/>
      <c r="K6" s="254"/>
      <c r="L6" s="254"/>
      <c r="M6" s="254"/>
    </row>
    <row r="7" spans="1:13">
      <c r="B7" s="255"/>
      <c r="C7" s="255"/>
      <c r="D7" s="255"/>
      <c r="E7" s="255"/>
      <c r="F7" s="254"/>
      <c r="G7" s="254"/>
      <c r="H7" s="254"/>
      <c r="I7" s="254"/>
      <c r="J7" s="254"/>
      <c r="K7" s="254"/>
      <c r="L7" s="254"/>
      <c r="M7" s="254"/>
    </row>
    <row r="8" spans="1:13">
      <c r="B8" s="255"/>
      <c r="C8" s="255"/>
      <c r="D8" s="255"/>
      <c r="E8" s="255"/>
      <c r="F8" s="254"/>
      <c r="G8" s="254"/>
      <c r="H8" s="254"/>
      <c r="I8" s="254"/>
      <c r="J8" s="254"/>
      <c r="K8" s="254"/>
      <c r="L8" s="254"/>
      <c r="M8" s="254"/>
    </row>
    <row r="9" spans="1:13">
      <c r="B9" s="255"/>
      <c r="C9" s="255"/>
      <c r="D9" s="255"/>
      <c r="E9" s="255"/>
      <c r="F9" s="254"/>
      <c r="G9" s="254"/>
      <c r="H9" s="254"/>
      <c r="I9" s="254"/>
      <c r="J9" s="254"/>
      <c r="K9" s="254"/>
      <c r="L9" s="254"/>
      <c r="M9" s="254"/>
    </row>
    <row r="10" spans="1:13">
      <c r="B10" s="255"/>
      <c r="C10" s="255"/>
      <c r="D10" s="255"/>
      <c r="E10" s="255"/>
      <c r="F10" s="254"/>
      <c r="G10" s="254"/>
      <c r="H10" s="254"/>
      <c r="I10" s="254"/>
      <c r="J10" s="254"/>
      <c r="K10" s="254"/>
      <c r="L10" s="254"/>
      <c r="M10" s="254"/>
    </row>
    <row r="11" spans="1:13">
      <c r="B11" s="255"/>
      <c r="C11" s="255"/>
      <c r="D11" s="255"/>
      <c r="E11" s="255"/>
      <c r="F11" s="254"/>
      <c r="G11" s="254"/>
      <c r="H11" s="254"/>
      <c r="I11" s="254"/>
      <c r="J11" s="254"/>
      <c r="K11" s="254"/>
      <c r="L11" s="254"/>
      <c r="M11" s="254"/>
    </row>
    <row r="12" spans="1:13">
      <c r="B12" s="255"/>
      <c r="C12" s="255"/>
      <c r="D12" s="255"/>
      <c r="E12" s="255"/>
      <c r="F12" s="254"/>
      <c r="G12" s="254"/>
      <c r="H12" s="254"/>
      <c r="I12" s="254"/>
      <c r="J12" s="254"/>
      <c r="K12" s="254"/>
      <c r="L12" s="254"/>
      <c r="M12" s="254"/>
    </row>
    <row r="13" spans="1:13" ht="10.5" customHeight="1"/>
    <row r="14" spans="1:13" ht="4.5" customHeight="1"/>
    <row r="15" spans="1:13">
      <c r="B15" s="256" t="s">
        <v>323</v>
      </c>
      <c r="C15" s="256"/>
      <c r="D15" s="256"/>
      <c r="E15" s="256"/>
      <c r="F15" s="254"/>
      <c r="G15" s="254"/>
      <c r="H15" s="254"/>
      <c r="I15" s="254"/>
      <c r="J15" s="254"/>
      <c r="K15" s="254"/>
      <c r="L15" s="254"/>
      <c r="M15" s="254"/>
    </row>
    <row r="16" spans="1:13" ht="20.25">
      <c r="A16" s="109"/>
      <c r="B16" s="256"/>
      <c r="C16" s="256"/>
      <c r="D16" s="256"/>
      <c r="E16" s="256"/>
      <c r="F16" s="254"/>
      <c r="G16" s="254"/>
      <c r="H16" s="254"/>
      <c r="I16" s="254"/>
      <c r="J16" s="254"/>
      <c r="K16" s="254"/>
      <c r="L16" s="254"/>
      <c r="M16" s="254"/>
    </row>
    <row r="17" spans="2:13">
      <c r="B17" s="256"/>
      <c r="C17" s="256"/>
      <c r="D17" s="256"/>
      <c r="E17" s="256"/>
      <c r="F17" s="254"/>
      <c r="G17" s="254"/>
      <c r="H17" s="254"/>
      <c r="I17" s="254"/>
      <c r="J17" s="254"/>
      <c r="K17" s="254"/>
      <c r="L17" s="254"/>
      <c r="M17" s="254"/>
    </row>
    <row r="18" spans="2:13">
      <c r="B18" s="256"/>
      <c r="C18" s="256"/>
      <c r="D18" s="256"/>
      <c r="E18" s="256"/>
      <c r="F18" s="254"/>
      <c r="G18" s="254"/>
      <c r="H18" s="254"/>
      <c r="I18" s="254"/>
      <c r="J18" s="254"/>
      <c r="K18" s="254"/>
      <c r="L18" s="254"/>
      <c r="M18" s="254"/>
    </row>
    <row r="19" spans="2:13">
      <c r="B19" s="256"/>
      <c r="C19" s="256"/>
      <c r="D19" s="256"/>
      <c r="E19" s="256"/>
      <c r="F19" s="254"/>
      <c r="G19" s="254"/>
      <c r="H19" s="254"/>
      <c r="I19" s="254"/>
      <c r="J19" s="254"/>
      <c r="K19" s="254"/>
      <c r="L19" s="254"/>
      <c r="M19" s="254"/>
    </row>
    <row r="20" spans="2:13">
      <c r="B20" s="256"/>
      <c r="C20" s="256"/>
      <c r="D20" s="256"/>
      <c r="E20" s="256"/>
      <c r="F20" s="254"/>
      <c r="G20" s="254"/>
      <c r="H20" s="254"/>
      <c r="I20" s="254"/>
      <c r="J20" s="254"/>
      <c r="K20" s="254"/>
      <c r="L20" s="254"/>
      <c r="M20" s="254"/>
    </row>
    <row r="21" spans="2:13">
      <c r="B21" s="256"/>
      <c r="C21" s="256"/>
      <c r="D21" s="256"/>
      <c r="E21" s="256"/>
      <c r="F21" s="254"/>
      <c r="G21" s="254"/>
      <c r="H21" s="254"/>
      <c r="I21" s="254"/>
      <c r="J21" s="254"/>
      <c r="K21" s="254"/>
      <c r="L21" s="254"/>
      <c r="M21" s="254"/>
    </row>
    <row r="22" spans="2:13">
      <c r="B22" s="256"/>
      <c r="C22" s="256"/>
      <c r="D22" s="256"/>
      <c r="E22" s="256"/>
      <c r="F22" s="254"/>
      <c r="G22" s="254"/>
      <c r="H22" s="254"/>
      <c r="I22" s="254"/>
      <c r="J22" s="254"/>
      <c r="K22" s="254"/>
      <c r="L22" s="254"/>
      <c r="M22" s="254"/>
    </row>
    <row r="23" spans="2:13">
      <c r="B23" s="255"/>
      <c r="C23" s="255"/>
      <c r="D23" s="255"/>
      <c r="E23" s="255"/>
      <c r="F23" s="254"/>
      <c r="G23" s="254"/>
      <c r="H23" s="254"/>
      <c r="I23" s="254"/>
      <c r="J23" s="254"/>
      <c r="K23" s="254"/>
      <c r="L23" s="254"/>
      <c r="M23" s="254"/>
    </row>
  </sheetData>
  <mergeCells count="6">
    <mergeCell ref="F4:M12"/>
    <mergeCell ref="F15:M23"/>
    <mergeCell ref="B4:E12"/>
    <mergeCell ref="B15:E23"/>
    <mergeCell ref="B2:E2"/>
    <mergeCell ref="F2:M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3"/>
  <sheetViews>
    <sheetView showGridLines="0" zoomScaleNormal="100" workbookViewId="0">
      <selection activeCell="E29" sqref="E29"/>
    </sheetView>
  </sheetViews>
  <sheetFormatPr baseColWidth="10" defaultColWidth="13.5" defaultRowHeight="15" customHeight="1"/>
  <cols>
    <col min="1" max="1" width="3.5" customWidth="1"/>
    <col min="2" max="2" width="30.75" customWidth="1"/>
    <col min="3" max="3" width="28.25" customWidth="1"/>
    <col min="4" max="4" width="32.375" customWidth="1"/>
    <col min="5" max="5" width="21.625" customWidth="1"/>
    <col min="6" max="6" width="25.25" customWidth="1"/>
  </cols>
  <sheetData>
    <row r="1" spans="1:26" ht="91.5" customHeight="1">
      <c r="A1" s="1"/>
      <c r="B1" s="2"/>
      <c r="C1" s="1"/>
      <c r="D1" s="2"/>
      <c r="E1" s="1"/>
      <c r="F1" s="1"/>
      <c r="G1" s="1"/>
      <c r="H1" s="1"/>
      <c r="I1" s="1"/>
      <c r="J1" s="1"/>
      <c r="K1" s="1"/>
      <c r="L1" s="1"/>
      <c r="M1" s="1"/>
      <c r="N1" s="1"/>
      <c r="O1" s="1"/>
      <c r="P1" s="1"/>
      <c r="Q1" s="1"/>
      <c r="R1" s="1"/>
      <c r="S1" s="1"/>
      <c r="T1" s="1"/>
      <c r="U1" s="1"/>
      <c r="V1" s="1"/>
      <c r="W1" s="1"/>
      <c r="X1" s="1"/>
      <c r="Y1" s="1"/>
      <c r="Z1" s="1"/>
    </row>
    <row r="2" spans="1:26" s="110" customFormat="1" ht="32.65" customHeight="1">
      <c r="A2" s="1"/>
      <c r="B2" s="2"/>
      <c r="C2" s="1"/>
      <c r="D2" s="2"/>
      <c r="E2" s="1"/>
      <c r="F2" s="1"/>
      <c r="G2" s="1"/>
      <c r="H2" s="1"/>
      <c r="I2" s="1"/>
      <c r="J2" s="1"/>
      <c r="K2" s="1"/>
      <c r="L2" s="1"/>
      <c r="M2" s="1"/>
      <c r="N2" s="1"/>
      <c r="O2" s="1"/>
      <c r="P2" s="1"/>
      <c r="Q2" s="1"/>
      <c r="R2" s="1"/>
      <c r="S2" s="1"/>
      <c r="T2" s="1"/>
      <c r="U2" s="1"/>
      <c r="V2" s="1"/>
      <c r="W2" s="1"/>
      <c r="X2" s="1"/>
      <c r="Y2" s="1"/>
      <c r="Z2" s="1"/>
    </row>
    <row r="3" spans="1:26" ht="18" customHeight="1">
      <c r="A3" s="1"/>
      <c r="B3" s="142" t="s">
        <v>329</v>
      </c>
      <c r="C3" s="3">
        <f>+'Diagnostico Emprendedores'!D5</f>
        <v>0</v>
      </c>
      <c r="D3" s="3"/>
      <c r="E3" s="3"/>
      <c r="F3" s="3"/>
      <c r="G3" s="1"/>
      <c r="H3" s="1"/>
      <c r="I3" s="1"/>
      <c r="J3" s="1"/>
      <c r="K3" s="1"/>
      <c r="L3" s="1"/>
      <c r="M3" s="1"/>
      <c r="N3" s="1"/>
      <c r="O3" s="1"/>
      <c r="P3" s="1"/>
      <c r="Q3" s="1"/>
      <c r="R3" s="1"/>
      <c r="S3" s="1"/>
      <c r="T3" s="1"/>
      <c r="U3" s="1"/>
      <c r="V3" s="1"/>
      <c r="W3" s="1"/>
      <c r="X3" s="1"/>
      <c r="Y3" s="1"/>
      <c r="Z3" s="1"/>
    </row>
    <row r="4" spans="1:26" s="110" customFormat="1" ht="8.85" customHeight="1">
      <c r="A4" s="1"/>
      <c r="B4" s="142"/>
      <c r="C4" s="3"/>
      <c r="D4" s="3"/>
      <c r="E4" s="3"/>
      <c r="F4" s="3"/>
      <c r="G4" s="1"/>
      <c r="H4" s="1"/>
      <c r="I4" s="1"/>
      <c r="J4" s="1"/>
      <c r="K4" s="1"/>
      <c r="L4" s="1"/>
      <c r="M4" s="1"/>
      <c r="N4" s="1"/>
      <c r="O4" s="1"/>
      <c r="P4" s="1"/>
      <c r="Q4" s="1"/>
      <c r="R4" s="1"/>
      <c r="S4" s="1"/>
      <c r="T4" s="1"/>
      <c r="U4" s="1"/>
      <c r="V4" s="1"/>
      <c r="W4" s="1"/>
      <c r="X4" s="1"/>
      <c r="Y4" s="1"/>
      <c r="Z4" s="1"/>
    </row>
    <row r="5" spans="1:26" ht="27.75" customHeight="1">
      <c r="A5" s="1"/>
      <c r="B5" s="4" t="s">
        <v>86</v>
      </c>
      <c r="C5" s="264" t="s">
        <v>87</v>
      </c>
      <c r="D5" s="265"/>
      <c r="E5" s="264" t="s">
        <v>88</v>
      </c>
      <c r="F5" s="265"/>
      <c r="G5" s="1"/>
      <c r="H5" s="1"/>
      <c r="I5" s="1"/>
      <c r="J5" s="1"/>
      <c r="K5" s="1"/>
      <c r="L5" s="1"/>
      <c r="M5" s="1"/>
      <c r="N5" s="1"/>
      <c r="O5" s="1"/>
      <c r="P5" s="1"/>
      <c r="Q5" s="1"/>
      <c r="R5" s="1"/>
      <c r="S5" s="1"/>
      <c r="T5" s="1"/>
      <c r="U5" s="1"/>
      <c r="V5" s="1"/>
      <c r="W5" s="1"/>
      <c r="X5" s="1"/>
      <c r="Y5" s="1"/>
      <c r="Z5" s="1"/>
    </row>
    <row r="6" spans="1:26" ht="16.5" customHeight="1">
      <c r="A6" s="1"/>
      <c r="B6" s="115" t="s">
        <v>89</v>
      </c>
      <c r="C6" s="116" t="s">
        <v>90</v>
      </c>
      <c r="D6" s="115" t="s">
        <v>91</v>
      </c>
      <c r="E6" s="117" t="s">
        <v>92</v>
      </c>
      <c r="F6" s="117" t="s">
        <v>93</v>
      </c>
      <c r="G6" s="1"/>
      <c r="H6" s="1"/>
      <c r="I6" s="1"/>
      <c r="J6" s="1"/>
      <c r="K6" s="1"/>
      <c r="L6" s="1"/>
      <c r="M6" s="1"/>
      <c r="N6" s="1"/>
      <c r="O6" s="1"/>
      <c r="P6" s="1"/>
      <c r="Q6" s="1"/>
      <c r="R6" s="1"/>
      <c r="S6" s="1"/>
      <c r="T6" s="1"/>
      <c r="U6" s="1"/>
      <c r="V6" s="1"/>
      <c r="W6" s="1"/>
      <c r="X6" s="1"/>
      <c r="Y6" s="1"/>
      <c r="Z6" s="1"/>
    </row>
    <row r="7" spans="1:26" ht="22.5">
      <c r="A7" s="1"/>
      <c r="B7" s="118"/>
      <c r="C7" s="119" t="str">
        <f>CONCATENATE("La relación con los clientes es ",'Diagnostico Emprendedores'!H44)</f>
        <v>La relación con los clientes es Seleccione</v>
      </c>
      <c r="D7" s="120"/>
      <c r="E7" s="121" t="s">
        <v>94</v>
      </c>
      <c r="F7" s="122" t="str">
        <f>CONCATENATE('Diagnostico Emprendedores'!E75," ",'Diagnostico Emprendedores'!E76," ",'Diagnostico Emprendedores'!E77," ",'Diagnostico Emprendedores'!E78)</f>
        <v xml:space="preserve">   </v>
      </c>
      <c r="G7" s="1"/>
      <c r="H7" s="1"/>
      <c r="I7" s="1"/>
      <c r="J7" s="1"/>
      <c r="K7" s="1"/>
      <c r="L7" s="1"/>
      <c r="M7" s="1"/>
      <c r="N7" s="1"/>
      <c r="O7" s="1"/>
      <c r="P7" s="1"/>
      <c r="Q7" s="1"/>
      <c r="R7" s="1"/>
      <c r="S7" s="1"/>
      <c r="T7" s="1"/>
      <c r="U7" s="1"/>
      <c r="V7" s="1"/>
      <c r="W7" s="1"/>
      <c r="X7" s="1"/>
      <c r="Y7" s="1"/>
      <c r="Z7" s="1"/>
    </row>
    <row r="8" spans="1:26" ht="23.25" customHeight="1">
      <c r="A8" s="1"/>
      <c r="B8" s="123" t="str">
        <f>'Diagnostico Emprendedores'!H13</f>
        <v>[Describa Brevemente]</v>
      </c>
      <c r="C8" s="124" t="str">
        <f>IF('Diagnostico Emprendedores'!H45="SI","Se comercializa por redes sociales",IF(OR('Diagnostico Emprendedores'!H45="NO",'Diagnostico Emprendedores'!H45="Parcialmente"),"Se debe explorar la comercialización por redes sociales",""))</f>
        <v/>
      </c>
      <c r="D8" s="125" t="str">
        <f>IF(OR('Diagnostico Emprendedores'!H25="A. Aun no poseemos clientes, dado que no se han realizado ventas",'Diagnostico Emprendedores'!H25="B. Se han realizado las primeras ventas"), "Genere una estrategia de captación de nuevos clientes", IF('Diagnostico Emprendedores'!H25="C. Ya es un emprendimiento con clientes y ventas recurrentes","Genera una estrategia para ingresar a nuevos mercados",""))</f>
        <v/>
      </c>
      <c r="E8" s="126">
        <f>'Diagnostico Emprendedores'!H61</f>
        <v>0</v>
      </c>
      <c r="F8" s="127" t="str">
        <f>IF(AND('Diagnostico Emprendedores'!H82="SI",'Diagnostico Emprendedores'!H85="NO"),"Se requiere resolver el modo de logística: vehículo", IF(AND('Diagnostico Emprendedores'!H82="SI",'Diagnostico Emprendedores'!H85="SI"),"La logística está resuelta",""))</f>
        <v/>
      </c>
      <c r="G8" s="1"/>
      <c r="H8" s="1"/>
      <c r="I8" s="1"/>
      <c r="J8" s="1"/>
      <c r="K8" s="1"/>
      <c r="L8" s="1"/>
      <c r="M8" s="1"/>
      <c r="N8" s="1"/>
      <c r="O8" s="1"/>
      <c r="P8" s="1"/>
      <c r="Q8" s="1"/>
      <c r="R8" s="1"/>
      <c r="S8" s="1"/>
      <c r="T8" s="1"/>
      <c r="U8" s="1"/>
      <c r="V8" s="1"/>
      <c r="W8" s="1"/>
      <c r="X8" s="1"/>
      <c r="Y8" s="1"/>
      <c r="Z8" s="1"/>
    </row>
    <row r="9" spans="1:26" ht="22.5">
      <c r="A9" s="1"/>
      <c r="B9" s="123" t="str">
        <f>IF('Diagnostico Emprendedores'!T15=TRUE,'Diagnostico Emprendedores'!F15,"")</f>
        <v/>
      </c>
      <c r="C9" s="119" t="str">
        <f>CONCATENATE("Obtendría nuevos clientes mediante ",'Diagnostico Emprendedores'!H48)</f>
        <v>Obtendría nuevos clientes mediante Seleccione</v>
      </c>
      <c r="D9" s="128"/>
      <c r="E9" s="126"/>
      <c r="F9" s="129" t="str">
        <f>IF(OR('Diagnostico Emprendedores'!H87="Sí, poseo local propio",'Diagnostico Emprendedores'!H87="Sí, alquilo local"),"Se cuenta con local", "Se requiere de un local")</f>
        <v>Se requiere de un local</v>
      </c>
      <c r="G9" s="1"/>
      <c r="H9" s="1"/>
      <c r="I9" s="1"/>
      <c r="J9" s="1"/>
      <c r="K9" s="1"/>
      <c r="L9" s="1"/>
      <c r="M9" s="1"/>
      <c r="N9" s="1"/>
      <c r="O9" s="1"/>
      <c r="P9" s="1"/>
      <c r="Q9" s="1"/>
      <c r="R9" s="1"/>
      <c r="S9" s="1"/>
      <c r="T9" s="1"/>
      <c r="U9" s="1"/>
      <c r="V9" s="1"/>
      <c r="W9" s="1"/>
      <c r="X9" s="1"/>
      <c r="Y9" s="1"/>
      <c r="Z9" s="1"/>
    </row>
    <row r="10" spans="1:26" ht="15.75">
      <c r="A10" s="1"/>
      <c r="B10" s="123" t="str">
        <f>IF('Diagnostico Emprendedores'!T16=TRUE,'Diagnostico Emprendedores'!F16,"")</f>
        <v/>
      </c>
      <c r="C10" s="119"/>
      <c r="D10" s="120"/>
      <c r="E10" s="126">
        <f>'Diagnostico Emprendedores'!H62</f>
        <v>0</v>
      </c>
      <c r="F10" s="130"/>
      <c r="G10" s="1"/>
      <c r="H10" s="1"/>
      <c r="I10" s="1"/>
      <c r="J10" s="1"/>
      <c r="K10" s="1"/>
      <c r="L10" s="1"/>
      <c r="M10" s="1"/>
      <c r="N10" s="1"/>
      <c r="O10" s="1"/>
      <c r="P10" s="1"/>
      <c r="Q10" s="1"/>
      <c r="R10" s="1"/>
      <c r="S10" s="1"/>
      <c r="T10" s="1"/>
      <c r="U10" s="1"/>
      <c r="V10" s="1"/>
      <c r="W10" s="1"/>
      <c r="X10" s="1"/>
      <c r="Y10" s="1"/>
      <c r="Z10" s="1"/>
    </row>
    <row r="11" spans="1:26" ht="22.5">
      <c r="A11" s="1"/>
      <c r="B11" s="131" t="str">
        <f>IF('Diagnostico Emprendedores'!T17=TRUE,'Diagnostico Emprendedores'!F17,"")</f>
        <v/>
      </c>
      <c r="C11" s="132" t="s">
        <v>95</v>
      </c>
      <c r="D11" s="125" t="str">
        <f>CONCATENATE("Los clientes más importantes son ",'Diagnostico Emprendedores'!H26)</f>
        <v>Los clientes más importantes son Seleccione</v>
      </c>
      <c r="E11" s="126"/>
      <c r="F11" s="133" t="s">
        <v>96</v>
      </c>
      <c r="G11" s="1"/>
      <c r="H11" s="1"/>
      <c r="I11" s="1"/>
      <c r="J11" s="1"/>
      <c r="K11" s="1"/>
      <c r="L11" s="1"/>
      <c r="M11" s="1"/>
      <c r="N11" s="1"/>
      <c r="O11" s="1"/>
      <c r="P11" s="1"/>
      <c r="Q11" s="1"/>
      <c r="R11" s="1"/>
      <c r="S11" s="1"/>
      <c r="T11" s="1"/>
      <c r="U11" s="1"/>
      <c r="V11" s="1"/>
      <c r="W11" s="1"/>
      <c r="X11" s="1"/>
      <c r="Y11" s="1"/>
      <c r="Z11" s="1"/>
    </row>
    <row r="12" spans="1:26" ht="21.4" customHeight="1">
      <c r="A12" s="1"/>
      <c r="B12" s="266" t="str">
        <f>IF(B11="El producto/servicio ya existe en el mercado pero el nuestro tiene un diferencial",'Diagnostico Emprendedores'!B18,"")</f>
        <v/>
      </c>
      <c r="C12" s="120" t="str">
        <f>CONCATENATE("En los próximos tres años espera alcanzar al mercado: ",'Diagnostico Emprendedores'!H34)</f>
        <v>En los próximos tres años espera alcanzar al mercado: Seleccione</v>
      </c>
      <c r="D12" s="128"/>
      <c r="E12" s="118">
        <f>'Diagnostico Emprendedores'!H63</f>
        <v>0</v>
      </c>
      <c r="F12" s="134" t="str">
        <f>+IF('Diagnostico Emprendedores'!H101="SI","Cuenta con habilitación municipal",IF('Diagnostico Emprendedores'!H101="NO","No cuenta con habilitación municipal",""))</f>
        <v/>
      </c>
      <c r="G12" s="1"/>
      <c r="H12" s="1"/>
      <c r="I12" s="1"/>
      <c r="J12" s="1"/>
      <c r="K12" s="1"/>
      <c r="L12" s="1"/>
      <c r="M12" s="1"/>
      <c r="N12" s="1"/>
      <c r="O12" s="1"/>
      <c r="P12" s="1"/>
      <c r="Q12" s="1"/>
      <c r="R12" s="1"/>
      <c r="S12" s="1"/>
      <c r="T12" s="1"/>
      <c r="U12" s="1"/>
      <c r="V12" s="1"/>
      <c r="W12" s="1"/>
      <c r="X12" s="1"/>
      <c r="Y12" s="1"/>
      <c r="Z12" s="1"/>
    </row>
    <row r="13" spans="1:26" ht="15.75">
      <c r="A13" s="1"/>
      <c r="B13" s="267"/>
      <c r="C13" s="120"/>
      <c r="D13" s="120"/>
      <c r="E13" s="118"/>
      <c r="F13" s="135" t="str">
        <f>+CONCATENATE("El producto requiere ",'Diagnostico Emprendedores'!H102)</f>
        <v>El producto requiere Seleccione</v>
      </c>
      <c r="G13" s="1"/>
      <c r="H13" s="1"/>
      <c r="I13" s="1"/>
      <c r="J13" s="1"/>
      <c r="K13" s="1"/>
      <c r="L13" s="1"/>
      <c r="M13" s="1"/>
      <c r="N13" s="1"/>
      <c r="O13" s="1"/>
      <c r="P13" s="1"/>
      <c r="Q13" s="1"/>
      <c r="R13" s="1"/>
      <c r="S13" s="1"/>
      <c r="T13" s="1"/>
      <c r="U13" s="1"/>
      <c r="V13" s="1"/>
      <c r="W13" s="1"/>
      <c r="X13" s="1"/>
      <c r="Y13" s="1"/>
      <c r="Z13" s="1"/>
    </row>
    <row r="14" spans="1:26" ht="45.75" customHeight="1">
      <c r="A14" s="1"/>
      <c r="B14" s="136" t="str">
        <f>'Diagnostico Emprendedores'!H18</f>
        <v>Introduce aquí los detalles</v>
      </c>
      <c r="C14" s="120" t="str">
        <f>CONCATENATE("El canal de venta actual es: ",'Diagnostico Emprendedores'!H37," y el habitual del mercado es ",'Diagnostico Emprendedores'!H35)</f>
        <v>El canal de venta actual es: Seleccione y el habitual del mercado es Seleccione</v>
      </c>
      <c r="D14" s="268" t="str">
        <f>CONCATENATE("Buscas alcanzar como clientes a ",'Diagnostico Emprendedores'!H28)</f>
        <v>Buscas alcanzar como clientes a Seleccione</v>
      </c>
      <c r="E14" s="118">
        <f>'Diagnostico Emprendedores'!H64</f>
        <v>0</v>
      </c>
      <c r="F14" s="135" t="str">
        <f>+IF('Diagnostico Emprendedores'!H111="SI","Requiere código de barra","")</f>
        <v/>
      </c>
      <c r="G14" s="1"/>
      <c r="H14" s="1"/>
      <c r="I14" s="1"/>
      <c r="J14" s="1"/>
      <c r="K14" s="1"/>
      <c r="L14" s="1"/>
      <c r="M14" s="1"/>
      <c r="N14" s="1"/>
      <c r="O14" s="1"/>
      <c r="P14" s="1"/>
      <c r="Q14" s="1"/>
      <c r="R14" s="1"/>
      <c r="S14" s="1"/>
      <c r="T14" s="1"/>
      <c r="U14" s="1"/>
      <c r="V14" s="1"/>
      <c r="W14" s="1"/>
      <c r="X14" s="1"/>
      <c r="Y14" s="1"/>
      <c r="Z14" s="1"/>
    </row>
    <row r="15" spans="1:26" ht="22.5">
      <c r="A15" s="1"/>
      <c r="B15" s="136" t="str">
        <f>IF('Diagnostico Emprendedores'!H19="SI", "La Marca es importante","")</f>
        <v/>
      </c>
      <c r="C15" s="120" t="str">
        <f>CONCATENATE("La entrega de su producto o servicio se realiza en ",'Diagnostico Emprendedores'!H39)</f>
        <v>La entrega de su producto o servicio se realiza en Seleccione</v>
      </c>
      <c r="D15" s="269"/>
      <c r="E15" s="118"/>
      <c r="F15" s="135" t="str">
        <f>+IF('Diagnostico Emprendedores'!H105="SI","Requiere etiquetado o certificado para su venta","")</f>
        <v/>
      </c>
      <c r="G15" s="1"/>
      <c r="H15" s="1"/>
      <c r="I15" s="1"/>
      <c r="J15" s="1"/>
      <c r="K15" s="1"/>
      <c r="L15" s="1"/>
      <c r="M15" s="1"/>
      <c r="N15" s="1"/>
      <c r="O15" s="1"/>
      <c r="P15" s="1"/>
      <c r="Q15" s="1"/>
      <c r="R15" s="1"/>
      <c r="S15" s="1"/>
      <c r="T15" s="1"/>
      <c r="U15" s="1"/>
      <c r="V15" s="1"/>
      <c r="W15" s="1"/>
      <c r="X15" s="1"/>
      <c r="Y15" s="1"/>
      <c r="Z15" s="1"/>
    </row>
    <row r="16" spans="1:26" ht="15.75">
      <c r="A16" s="1"/>
      <c r="B16" s="137"/>
      <c r="C16" s="138" t="str">
        <f>IF('Diagnostico Emprendedores'!H40="SI","No olvides de la importancia del servicio post-venta","")</f>
        <v/>
      </c>
      <c r="D16" s="139"/>
      <c r="E16" s="140"/>
      <c r="F16" s="141"/>
      <c r="G16" s="1"/>
      <c r="H16" s="1"/>
      <c r="I16" s="1"/>
      <c r="J16" s="1"/>
      <c r="K16" s="1"/>
      <c r="L16" s="1"/>
      <c r="M16" s="1"/>
      <c r="N16" s="1"/>
      <c r="O16" s="1"/>
      <c r="P16" s="1"/>
      <c r="Q16" s="1"/>
      <c r="R16" s="1"/>
      <c r="S16" s="1"/>
      <c r="T16" s="1"/>
      <c r="U16" s="1"/>
      <c r="V16" s="1"/>
      <c r="W16" s="1"/>
      <c r="X16" s="1"/>
      <c r="Y16" s="1"/>
      <c r="Z16" s="1"/>
    </row>
    <row r="17" spans="1:26" ht="15.75">
      <c r="A17" s="1"/>
      <c r="B17" s="270" t="s">
        <v>97</v>
      </c>
      <c r="C17" s="271"/>
      <c r="D17" s="272" t="s">
        <v>98</v>
      </c>
      <c r="E17" s="270"/>
      <c r="F17" s="270"/>
      <c r="G17" s="1"/>
      <c r="H17" s="1"/>
      <c r="I17" s="1"/>
      <c r="J17" s="1"/>
      <c r="K17" s="1"/>
      <c r="L17" s="1"/>
      <c r="M17" s="1"/>
      <c r="N17" s="1"/>
      <c r="O17" s="1"/>
      <c r="P17" s="1"/>
      <c r="Q17" s="1"/>
      <c r="R17" s="1"/>
      <c r="S17" s="1"/>
      <c r="T17" s="1"/>
      <c r="U17" s="1"/>
      <c r="V17" s="1"/>
      <c r="W17" s="1"/>
      <c r="X17" s="1"/>
      <c r="Y17" s="1"/>
      <c r="Z17" s="1"/>
    </row>
    <row r="18" spans="1:26" ht="15.75" customHeight="1">
      <c r="A18" s="1"/>
      <c r="B18" s="111" t="s">
        <v>325</v>
      </c>
      <c r="C18" s="275" t="str">
        <f>+CONCATENATE('Diagnostico Emprendedores'!E118,"/", 'Diagnostico Emprendedores'!E119,"/", 'Diagnostico Emprendedores'!E120, "/",'Diagnostico Emprendedores'!E121, "/",'Diagnostico Emprendedores'!E122)</f>
        <v>////</v>
      </c>
      <c r="D18" s="113" t="s">
        <v>326</v>
      </c>
      <c r="E18" s="277" t="str">
        <f>+'Diagnostico Emprendedores'!H130</f>
        <v>Seleccione</v>
      </c>
      <c r="F18" s="278"/>
      <c r="G18" s="1"/>
      <c r="H18" s="1"/>
      <c r="I18" s="1"/>
      <c r="J18" s="1"/>
      <c r="K18" s="1"/>
      <c r="L18" s="1"/>
      <c r="M18" s="1"/>
      <c r="N18" s="1"/>
      <c r="O18" s="1"/>
      <c r="P18" s="1"/>
      <c r="Q18" s="1"/>
      <c r="R18" s="1"/>
      <c r="S18" s="1"/>
      <c r="T18" s="1"/>
      <c r="U18" s="1"/>
      <c r="V18" s="1"/>
      <c r="W18" s="1"/>
      <c r="X18" s="1"/>
      <c r="Y18" s="1"/>
      <c r="Z18" s="1"/>
    </row>
    <row r="19" spans="1:26" ht="15.75">
      <c r="A19" s="1"/>
      <c r="B19" s="112"/>
      <c r="C19" s="276"/>
      <c r="D19" s="113" t="s">
        <v>327</v>
      </c>
      <c r="E19" s="277" t="str">
        <f>+'Diagnostico Emprendedores'!H132</f>
        <v>Seleccione</v>
      </c>
      <c r="F19" s="278"/>
      <c r="G19" s="1"/>
      <c r="H19" s="1"/>
      <c r="I19" s="1"/>
      <c r="J19" s="1"/>
      <c r="K19" s="1"/>
      <c r="L19" s="1"/>
      <c r="M19" s="1"/>
      <c r="N19" s="1"/>
      <c r="O19" s="1"/>
      <c r="P19" s="1"/>
      <c r="Q19" s="1"/>
      <c r="R19" s="1"/>
      <c r="S19" s="1"/>
      <c r="T19" s="1"/>
      <c r="U19" s="1"/>
      <c r="V19" s="1"/>
      <c r="W19" s="1"/>
      <c r="X19" s="1"/>
      <c r="Y19" s="1"/>
      <c r="Z19" s="1"/>
    </row>
    <row r="20" spans="1:26" ht="22.5">
      <c r="A20" s="1"/>
      <c r="B20" s="273" t="str">
        <f>+IF('Diagnostico Emprendedores'!H126="SI","Uds cuenta con análisis de costo","No cuenta con análisis de costo")</f>
        <v>No cuenta con análisis de costo</v>
      </c>
      <c r="C20" s="274"/>
      <c r="D20" s="114" t="s">
        <v>328</v>
      </c>
      <c r="E20" s="259" t="str">
        <f>+'Diagnostico Emprendedores'!H135</f>
        <v>Seleccione</v>
      </c>
      <c r="F20" s="260"/>
      <c r="G20" s="1"/>
      <c r="H20" s="1"/>
      <c r="I20" s="1"/>
      <c r="J20" s="1"/>
      <c r="K20" s="1"/>
      <c r="L20" s="1"/>
      <c r="M20" s="1"/>
      <c r="N20" s="1"/>
      <c r="O20" s="1"/>
      <c r="P20" s="1"/>
      <c r="Q20" s="1"/>
      <c r="R20" s="1"/>
      <c r="S20" s="1"/>
      <c r="T20" s="1"/>
      <c r="U20" s="1"/>
      <c r="V20" s="1"/>
      <c r="W20" s="1"/>
      <c r="X20" s="1"/>
      <c r="Y20" s="1"/>
      <c r="Z20" s="1"/>
    </row>
    <row r="21" spans="1:26" ht="15.75">
      <c r="A21" s="1"/>
      <c r="B21" s="261" t="s">
        <v>99</v>
      </c>
      <c r="C21" s="262"/>
      <c r="D21" s="262"/>
      <c r="E21" s="262"/>
      <c r="F21" s="263"/>
      <c r="G21" s="1"/>
      <c r="H21" s="1"/>
      <c r="I21" s="1"/>
      <c r="J21" s="1"/>
      <c r="K21" s="1"/>
      <c r="L21" s="1"/>
      <c r="M21" s="1"/>
      <c r="N21" s="1"/>
      <c r="O21" s="1"/>
      <c r="P21" s="1"/>
      <c r="Q21" s="1"/>
      <c r="R21" s="1"/>
      <c r="S21" s="1"/>
      <c r="T21" s="1"/>
      <c r="U21" s="1"/>
      <c r="V21" s="1"/>
      <c r="W21" s="1"/>
      <c r="X21" s="1"/>
      <c r="Y21" s="1"/>
      <c r="Z21" s="1"/>
    </row>
    <row r="22" spans="1:26" ht="15.75">
      <c r="A22" s="1"/>
      <c r="B22" s="2"/>
      <c r="C22" s="1"/>
      <c r="D22" s="2"/>
      <c r="E22" s="1"/>
      <c r="F22" s="1"/>
      <c r="G22" s="1"/>
      <c r="H22" s="1"/>
      <c r="I22" s="1"/>
      <c r="J22" s="1"/>
      <c r="K22" s="1"/>
      <c r="L22" s="1"/>
      <c r="M22" s="1"/>
      <c r="N22" s="1"/>
      <c r="O22" s="1"/>
      <c r="P22" s="1"/>
      <c r="Q22" s="1"/>
      <c r="R22" s="1"/>
      <c r="S22" s="1"/>
      <c r="T22" s="1"/>
      <c r="U22" s="1"/>
      <c r="V22" s="1"/>
      <c r="W22" s="1"/>
      <c r="X22" s="1"/>
      <c r="Y22" s="1"/>
      <c r="Z22" s="1"/>
    </row>
    <row r="23" spans="1:26" ht="15.75">
      <c r="A23" s="1"/>
      <c r="B23" s="2"/>
      <c r="C23" s="1"/>
      <c r="D23" s="2"/>
      <c r="E23" s="1"/>
      <c r="F23" s="1"/>
      <c r="G23" s="1"/>
      <c r="H23" s="1"/>
      <c r="I23" s="1"/>
      <c r="J23" s="1"/>
      <c r="K23" s="1"/>
      <c r="L23" s="1"/>
      <c r="M23" s="1"/>
      <c r="N23" s="1"/>
      <c r="O23" s="1"/>
      <c r="P23" s="1"/>
      <c r="Q23" s="1"/>
      <c r="R23" s="1"/>
      <c r="S23" s="1"/>
      <c r="T23" s="1"/>
      <c r="U23" s="1"/>
      <c r="V23" s="1"/>
      <c r="W23" s="1"/>
      <c r="X23" s="1"/>
      <c r="Y23" s="1"/>
      <c r="Z23" s="1"/>
    </row>
    <row r="24" spans="1:26" ht="15.75">
      <c r="A24" s="1"/>
      <c r="B24" s="2"/>
      <c r="C24" s="1"/>
      <c r="D24" s="2"/>
      <c r="E24" s="1"/>
      <c r="F24" s="1"/>
      <c r="G24" s="1"/>
      <c r="H24" s="1"/>
      <c r="I24" s="1"/>
      <c r="J24" s="1"/>
      <c r="K24" s="1"/>
      <c r="L24" s="1"/>
      <c r="M24" s="1"/>
      <c r="N24" s="1"/>
      <c r="O24" s="1"/>
      <c r="P24" s="1"/>
      <c r="Q24" s="1"/>
      <c r="R24" s="1"/>
      <c r="S24" s="1"/>
      <c r="T24" s="1"/>
      <c r="U24" s="1"/>
      <c r="V24" s="1"/>
      <c r="W24" s="1"/>
      <c r="X24" s="1"/>
      <c r="Y24" s="1"/>
      <c r="Z24" s="1"/>
    </row>
    <row r="25" spans="1:26" ht="15.75">
      <c r="A25" s="1"/>
      <c r="B25" s="2"/>
      <c r="C25" s="1"/>
      <c r="D25" s="2"/>
      <c r="E25" s="1"/>
      <c r="F25" s="1"/>
      <c r="G25" s="1"/>
      <c r="H25" s="1"/>
      <c r="I25" s="1"/>
      <c r="J25" s="1"/>
      <c r="K25" s="1"/>
      <c r="L25" s="1"/>
      <c r="M25" s="1"/>
      <c r="N25" s="1"/>
      <c r="O25" s="1"/>
      <c r="P25" s="1"/>
      <c r="Q25" s="1"/>
      <c r="R25" s="1"/>
      <c r="S25" s="1"/>
      <c r="T25" s="1"/>
      <c r="U25" s="1"/>
      <c r="V25" s="1"/>
      <c r="W25" s="1"/>
      <c r="X25" s="1"/>
      <c r="Y25" s="1"/>
      <c r="Z25" s="1"/>
    </row>
    <row r="26" spans="1:26" ht="15.75">
      <c r="A26" s="1"/>
      <c r="B26" s="2"/>
      <c r="C26" s="1"/>
      <c r="D26" s="2"/>
      <c r="E26" s="1"/>
      <c r="F26" s="1"/>
      <c r="G26" s="1"/>
      <c r="H26" s="1"/>
      <c r="I26" s="1"/>
      <c r="J26" s="1"/>
      <c r="K26" s="1"/>
      <c r="L26" s="1"/>
      <c r="M26" s="1"/>
      <c r="N26" s="1"/>
      <c r="O26" s="1"/>
      <c r="P26" s="1"/>
      <c r="Q26" s="1"/>
      <c r="R26" s="1"/>
      <c r="S26" s="1"/>
      <c r="T26" s="1"/>
      <c r="U26" s="1"/>
      <c r="V26" s="1"/>
      <c r="W26" s="1"/>
      <c r="X26" s="1"/>
      <c r="Y26" s="1"/>
      <c r="Z26" s="1"/>
    </row>
    <row r="27" spans="1:26" ht="15.75">
      <c r="A27" s="1"/>
      <c r="B27" s="2"/>
      <c r="C27" s="1"/>
      <c r="D27" s="2"/>
      <c r="E27" s="1"/>
      <c r="F27" s="1"/>
      <c r="G27" s="1"/>
      <c r="H27" s="1"/>
      <c r="I27" s="1"/>
      <c r="J27" s="1"/>
      <c r="K27" s="1"/>
      <c r="L27" s="1"/>
      <c r="M27" s="1"/>
      <c r="N27" s="1"/>
      <c r="O27" s="1"/>
      <c r="P27" s="1"/>
      <c r="Q27" s="1"/>
      <c r="R27" s="1"/>
      <c r="S27" s="1"/>
      <c r="T27" s="1"/>
      <c r="U27" s="1"/>
      <c r="V27" s="1"/>
      <c r="W27" s="1"/>
      <c r="X27" s="1"/>
      <c r="Y27" s="1"/>
      <c r="Z27" s="1"/>
    </row>
    <row r="28" spans="1:26" ht="15.75">
      <c r="A28" s="1"/>
      <c r="B28" s="2"/>
      <c r="C28" s="1"/>
      <c r="D28" s="2"/>
      <c r="E28" s="1"/>
      <c r="F28" s="1"/>
      <c r="G28" s="1"/>
      <c r="H28" s="1"/>
      <c r="I28" s="1"/>
      <c r="J28" s="1"/>
      <c r="K28" s="1"/>
      <c r="L28" s="1"/>
      <c r="M28" s="1"/>
      <c r="N28" s="1"/>
      <c r="O28" s="1"/>
      <c r="P28" s="1"/>
      <c r="Q28" s="1"/>
      <c r="R28" s="1"/>
      <c r="S28" s="1"/>
      <c r="T28" s="1"/>
      <c r="U28" s="1"/>
      <c r="V28" s="1"/>
      <c r="W28" s="1"/>
      <c r="X28" s="1"/>
      <c r="Y28" s="1"/>
      <c r="Z28" s="1"/>
    </row>
    <row r="29" spans="1:26" ht="15.75">
      <c r="A29" s="1"/>
      <c r="B29" s="2"/>
      <c r="C29" s="1"/>
      <c r="D29" s="2"/>
      <c r="E29" s="1"/>
      <c r="F29" s="1"/>
      <c r="G29" s="1"/>
      <c r="H29" s="1"/>
      <c r="I29" s="1"/>
      <c r="J29" s="1"/>
      <c r="K29" s="1"/>
      <c r="L29" s="1"/>
      <c r="M29" s="1"/>
      <c r="N29" s="1"/>
      <c r="O29" s="1"/>
      <c r="P29" s="1"/>
      <c r="Q29" s="1"/>
      <c r="R29" s="1"/>
      <c r="S29" s="1"/>
      <c r="T29" s="1"/>
      <c r="U29" s="1"/>
      <c r="V29" s="1"/>
      <c r="W29" s="1"/>
      <c r="X29" s="1"/>
      <c r="Y29" s="1"/>
      <c r="Z29" s="1"/>
    </row>
    <row r="30" spans="1:26" ht="15.75">
      <c r="A30" s="1"/>
      <c r="B30" s="2"/>
      <c r="C30" s="1"/>
      <c r="D30" s="2"/>
      <c r="E30" s="1"/>
      <c r="F30" s="1"/>
      <c r="G30" s="1"/>
      <c r="H30" s="1"/>
      <c r="I30" s="1"/>
      <c r="J30" s="1"/>
      <c r="K30" s="1"/>
      <c r="L30" s="1"/>
      <c r="M30" s="1"/>
      <c r="N30" s="1"/>
      <c r="O30" s="1"/>
      <c r="P30" s="1"/>
      <c r="Q30" s="1"/>
      <c r="R30" s="1"/>
      <c r="S30" s="1"/>
      <c r="T30" s="1"/>
      <c r="U30" s="1"/>
      <c r="V30" s="1"/>
      <c r="W30" s="1"/>
      <c r="X30" s="1"/>
      <c r="Y30" s="1"/>
      <c r="Z30" s="1"/>
    </row>
    <row r="31" spans="1:26" ht="15.75">
      <c r="A31" s="1"/>
      <c r="B31" s="2"/>
      <c r="C31" s="1"/>
      <c r="D31" s="2"/>
      <c r="E31" s="1"/>
      <c r="F31" s="1"/>
      <c r="G31" s="1"/>
      <c r="H31" s="1"/>
      <c r="I31" s="1"/>
      <c r="J31" s="1"/>
      <c r="K31" s="1"/>
      <c r="L31" s="1"/>
      <c r="M31" s="1"/>
      <c r="N31" s="1"/>
      <c r="O31" s="1"/>
      <c r="P31" s="1"/>
      <c r="Q31" s="1"/>
      <c r="R31" s="1"/>
      <c r="S31" s="1"/>
      <c r="T31" s="1"/>
      <c r="U31" s="1"/>
      <c r="V31" s="1"/>
      <c r="W31" s="1"/>
      <c r="X31" s="1"/>
      <c r="Y31" s="1"/>
      <c r="Z31" s="1"/>
    </row>
    <row r="32" spans="1:26" ht="15.75">
      <c r="A32" s="1"/>
      <c r="B32" s="2"/>
      <c r="C32" s="1"/>
      <c r="D32" s="2"/>
      <c r="E32" s="1"/>
      <c r="F32" s="1"/>
      <c r="G32" s="1"/>
      <c r="H32" s="1"/>
      <c r="I32" s="1"/>
      <c r="J32" s="1"/>
      <c r="K32" s="1"/>
      <c r="L32" s="1"/>
      <c r="M32" s="1"/>
      <c r="N32" s="1"/>
      <c r="O32" s="1"/>
      <c r="P32" s="1"/>
      <c r="Q32" s="1"/>
      <c r="R32" s="1"/>
      <c r="S32" s="1"/>
      <c r="T32" s="1"/>
      <c r="U32" s="1"/>
      <c r="V32" s="1"/>
      <c r="W32" s="1"/>
      <c r="X32" s="1"/>
      <c r="Y32" s="1"/>
      <c r="Z32" s="1"/>
    </row>
    <row r="33" spans="1:26" ht="15.75">
      <c r="A33" s="1"/>
      <c r="B33" s="2"/>
      <c r="C33" s="1"/>
      <c r="D33" s="2"/>
      <c r="E33" s="1"/>
      <c r="F33" s="1"/>
      <c r="G33" s="1"/>
      <c r="H33" s="1"/>
      <c r="I33" s="1"/>
      <c r="J33" s="1"/>
      <c r="K33" s="1"/>
      <c r="L33" s="1"/>
      <c r="M33" s="1"/>
      <c r="N33" s="1"/>
      <c r="O33" s="1"/>
      <c r="P33" s="1"/>
      <c r="Q33" s="1"/>
      <c r="R33" s="1"/>
      <c r="S33" s="1"/>
      <c r="T33" s="1"/>
      <c r="U33" s="1"/>
      <c r="V33" s="1"/>
      <c r="W33" s="1"/>
      <c r="X33" s="1"/>
      <c r="Y33" s="1"/>
      <c r="Z33" s="1"/>
    </row>
    <row r="34" spans="1:26" ht="15.75">
      <c r="A34" s="1"/>
      <c r="B34" s="2"/>
      <c r="C34" s="1"/>
      <c r="D34" s="2"/>
      <c r="E34" s="1"/>
      <c r="F34" s="1"/>
      <c r="G34" s="1"/>
      <c r="H34" s="1"/>
      <c r="I34" s="1"/>
      <c r="J34" s="1"/>
      <c r="K34" s="1"/>
      <c r="L34" s="1"/>
      <c r="M34" s="1"/>
      <c r="N34" s="1"/>
      <c r="O34" s="1"/>
      <c r="P34" s="1"/>
      <c r="Q34" s="1"/>
      <c r="R34" s="1"/>
      <c r="S34" s="1"/>
      <c r="T34" s="1"/>
      <c r="U34" s="1"/>
      <c r="V34" s="1"/>
      <c r="W34" s="1"/>
      <c r="X34" s="1"/>
      <c r="Y34" s="1"/>
      <c r="Z34" s="1"/>
    </row>
    <row r="35" spans="1:26" ht="15.75">
      <c r="A35" s="1"/>
      <c r="B35" s="2"/>
      <c r="C35" s="1"/>
      <c r="D35" s="2"/>
      <c r="E35" s="1"/>
      <c r="F35" s="1"/>
      <c r="G35" s="1"/>
      <c r="H35" s="1"/>
      <c r="I35" s="1"/>
      <c r="J35" s="1"/>
      <c r="K35" s="1"/>
      <c r="L35" s="1"/>
      <c r="M35" s="1"/>
      <c r="N35" s="1"/>
      <c r="O35" s="1"/>
      <c r="P35" s="1"/>
      <c r="Q35" s="1"/>
      <c r="R35" s="1"/>
      <c r="S35" s="1"/>
      <c r="T35" s="1"/>
      <c r="U35" s="1"/>
      <c r="V35" s="1"/>
      <c r="W35" s="1"/>
      <c r="X35" s="1"/>
      <c r="Y35" s="1"/>
      <c r="Z35" s="1"/>
    </row>
    <row r="36" spans="1:26" ht="15.75">
      <c r="A36" s="1"/>
      <c r="B36" s="2"/>
      <c r="C36" s="1"/>
      <c r="D36" s="2"/>
      <c r="E36" s="1"/>
      <c r="F36" s="1"/>
      <c r="G36" s="1"/>
      <c r="H36" s="1"/>
      <c r="I36" s="1"/>
      <c r="J36" s="1"/>
      <c r="K36" s="1"/>
      <c r="L36" s="1"/>
      <c r="M36" s="1"/>
      <c r="N36" s="1"/>
      <c r="O36" s="1"/>
      <c r="P36" s="1"/>
      <c r="Q36" s="1"/>
      <c r="R36" s="1"/>
      <c r="S36" s="1"/>
      <c r="T36" s="1"/>
      <c r="U36" s="1"/>
      <c r="V36" s="1"/>
      <c r="W36" s="1"/>
      <c r="X36" s="1"/>
      <c r="Y36" s="1"/>
      <c r="Z36" s="1"/>
    </row>
    <row r="37" spans="1:26" ht="15.75">
      <c r="A37" s="1"/>
      <c r="B37" s="2"/>
      <c r="C37" s="1"/>
      <c r="D37" s="2"/>
      <c r="E37" s="1"/>
      <c r="F37" s="1"/>
      <c r="G37" s="1"/>
      <c r="H37" s="1"/>
      <c r="I37" s="1"/>
      <c r="J37" s="1"/>
      <c r="K37" s="1"/>
      <c r="L37" s="1"/>
      <c r="M37" s="1"/>
      <c r="N37" s="1"/>
      <c r="O37" s="1"/>
      <c r="P37" s="1"/>
      <c r="Q37" s="1"/>
      <c r="R37" s="1"/>
      <c r="S37" s="1"/>
      <c r="T37" s="1"/>
      <c r="U37" s="1"/>
      <c r="V37" s="1"/>
      <c r="W37" s="1"/>
      <c r="X37" s="1"/>
      <c r="Y37" s="1"/>
      <c r="Z37" s="1"/>
    </row>
    <row r="38" spans="1:26" ht="15.75">
      <c r="A38" s="1"/>
      <c r="B38" s="2"/>
      <c r="C38" s="1"/>
      <c r="D38" s="2"/>
      <c r="E38" s="1"/>
      <c r="F38" s="1"/>
      <c r="G38" s="1"/>
      <c r="H38" s="1"/>
      <c r="I38" s="1"/>
      <c r="J38" s="1"/>
      <c r="K38" s="1"/>
      <c r="L38" s="1"/>
      <c r="M38" s="1"/>
      <c r="N38" s="1"/>
      <c r="O38" s="1"/>
      <c r="P38" s="1"/>
      <c r="Q38" s="1"/>
      <c r="R38" s="1"/>
      <c r="S38" s="1"/>
      <c r="T38" s="1"/>
      <c r="U38" s="1"/>
      <c r="V38" s="1"/>
      <c r="W38" s="1"/>
      <c r="X38" s="1"/>
      <c r="Y38" s="1"/>
      <c r="Z38" s="1"/>
    </row>
    <row r="39" spans="1:26" ht="15.75">
      <c r="A39" s="1"/>
      <c r="B39" s="2"/>
      <c r="C39" s="1"/>
      <c r="D39" s="2"/>
      <c r="E39" s="1"/>
      <c r="F39" s="1"/>
      <c r="G39" s="1"/>
      <c r="H39" s="1"/>
      <c r="I39" s="1"/>
      <c r="J39" s="1"/>
      <c r="K39" s="1"/>
      <c r="L39" s="1"/>
      <c r="M39" s="1"/>
      <c r="N39" s="1"/>
      <c r="O39" s="1"/>
      <c r="P39" s="1"/>
      <c r="Q39" s="1"/>
      <c r="R39" s="1"/>
      <c r="S39" s="1"/>
      <c r="T39" s="1"/>
      <c r="U39" s="1"/>
      <c r="V39" s="1"/>
      <c r="W39" s="1"/>
      <c r="X39" s="1"/>
      <c r="Y39" s="1"/>
      <c r="Z39" s="1"/>
    </row>
    <row r="40" spans="1:26" ht="15.75">
      <c r="A40" s="1"/>
      <c r="B40" s="2"/>
      <c r="C40" s="1"/>
      <c r="D40" s="2"/>
      <c r="E40" s="1"/>
      <c r="F40" s="1"/>
      <c r="G40" s="1"/>
      <c r="H40" s="1"/>
      <c r="I40" s="1"/>
      <c r="J40" s="1"/>
      <c r="K40" s="1"/>
      <c r="L40" s="1"/>
      <c r="M40" s="1"/>
      <c r="N40" s="1"/>
      <c r="O40" s="1"/>
      <c r="P40" s="1"/>
      <c r="Q40" s="1"/>
      <c r="R40" s="1"/>
      <c r="S40" s="1"/>
      <c r="T40" s="1"/>
      <c r="U40" s="1"/>
      <c r="V40" s="1"/>
      <c r="W40" s="1"/>
      <c r="X40" s="1"/>
      <c r="Y40" s="1"/>
      <c r="Z40" s="1"/>
    </row>
    <row r="41" spans="1:26" ht="15.75">
      <c r="A41" s="1"/>
      <c r="B41" s="2"/>
      <c r="C41" s="1"/>
      <c r="D41" s="2"/>
      <c r="E41" s="1"/>
      <c r="F41" s="1"/>
      <c r="G41" s="1"/>
      <c r="H41" s="1"/>
      <c r="I41" s="1"/>
      <c r="J41" s="1"/>
      <c r="K41" s="1"/>
      <c r="L41" s="1"/>
      <c r="M41" s="1"/>
      <c r="N41" s="1"/>
      <c r="O41" s="1"/>
      <c r="P41" s="1"/>
      <c r="Q41" s="1"/>
      <c r="R41" s="1"/>
      <c r="S41" s="1"/>
      <c r="T41" s="1"/>
      <c r="U41" s="1"/>
      <c r="V41" s="1"/>
      <c r="W41" s="1"/>
      <c r="X41" s="1"/>
      <c r="Y41" s="1"/>
      <c r="Z41" s="1"/>
    </row>
    <row r="42" spans="1:26" ht="15.75">
      <c r="A42" s="1"/>
      <c r="B42" s="2"/>
      <c r="C42" s="1"/>
      <c r="D42" s="2"/>
      <c r="E42" s="1"/>
      <c r="F42" s="1"/>
      <c r="G42" s="1"/>
      <c r="H42" s="1"/>
      <c r="I42" s="1"/>
      <c r="J42" s="1"/>
      <c r="K42" s="1"/>
      <c r="L42" s="1"/>
      <c r="M42" s="1"/>
      <c r="N42" s="1"/>
      <c r="O42" s="1"/>
      <c r="P42" s="1"/>
      <c r="Q42" s="1"/>
      <c r="R42" s="1"/>
      <c r="S42" s="1"/>
      <c r="T42" s="1"/>
      <c r="U42" s="1"/>
      <c r="V42" s="1"/>
      <c r="W42" s="1"/>
      <c r="X42" s="1"/>
      <c r="Y42" s="1"/>
      <c r="Z42" s="1"/>
    </row>
    <row r="43" spans="1:26" ht="15.75">
      <c r="A43" s="1"/>
      <c r="B43" s="2"/>
      <c r="C43" s="1"/>
      <c r="D43" s="2"/>
      <c r="E43" s="1"/>
      <c r="F43" s="1"/>
      <c r="G43" s="1"/>
      <c r="H43" s="1"/>
      <c r="I43" s="1"/>
      <c r="J43" s="1"/>
      <c r="K43" s="1"/>
      <c r="L43" s="1"/>
      <c r="M43" s="1"/>
      <c r="N43" s="1"/>
      <c r="O43" s="1"/>
      <c r="P43" s="1"/>
      <c r="Q43" s="1"/>
      <c r="R43" s="1"/>
      <c r="S43" s="1"/>
      <c r="T43" s="1"/>
      <c r="U43" s="1"/>
      <c r="V43" s="1"/>
      <c r="W43" s="1"/>
      <c r="X43" s="1"/>
      <c r="Y43" s="1"/>
      <c r="Z43" s="1"/>
    </row>
    <row r="44" spans="1:26" ht="15.75">
      <c r="A44" s="1"/>
      <c r="B44" s="2"/>
      <c r="C44" s="1"/>
      <c r="D44" s="2"/>
      <c r="E44" s="1"/>
      <c r="F44" s="1"/>
      <c r="G44" s="1"/>
      <c r="H44" s="1"/>
      <c r="I44" s="1"/>
      <c r="J44" s="1"/>
      <c r="K44" s="1"/>
      <c r="L44" s="1"/>
      <c r="M44" s="1"/>
      <c r="N44" s="1"/>
      <c r="O44" s="1"/>
      <c r="P44" s="1"/>
      <c r="Q44" s="1"/>
      <c r="R44" s="1"/>
      <c r="S44" s="1"/>
      <c r="T44" s="1"/>
      <c r="U44" s="1"/>
      <c r="V44" s="1"/>
      <c r="W44" s="1"/>
      <c r="X44" s="1"/>
      <c r="Y44" s="1"/>
      <c r="Z44" s="1"/>
    </row>
    <row r="45" spans="1:26" ht="15.75">
      <c r="A45" s="1"/>
      <c r="B45" s="2"/>
      <c r="C45" s="1"/>
      <c r="D45" s="2"/>
      <c r="E45" s="1"/>
      <c r="F45" s="1"/>
      <c r="G45" s="1"/>
      <c r="H45" s="1"/>
      <c r="I45" s="1"/>
      <c r="J45" s="1"/>
      <c r="K45" s="1"/>
      <c r="L45" s="1"/>
      <c r="M45" s="1"/>
      <c r="N45" s="1"/>
      <c r="O45" s="1"/>
      <c r="P45" s="1"/>
      <c r="Q45" s="1"/>
      <c r="R45" s="1"/>
      <c r="S45" s="1"/>
      <c r="T45" s="1"/>
      <c r="U45" s="1"/>
      <c r="V45" s="1"/>
      <c r="W45" s="1"/>
      <c r="X45" s="1"/>
      <c r="Y45" s="1"/>
      <c r="Z45" s="1"/>
    </row>
    <row r="46" spans="1:26" ht="15.75">
      <c r="A46" s="1"/>
      <c r="B46" s="2"/>
      <c r="C46" s="1"/>
      <c r="D46" s="2"/>
      <c r="E46" s="1"/>
      <c r="F46" s="1"/>
      <c r="G46" s="1"/>
      <c r="H46" s="1"/>
      <c r="I46" s="1"/>
      <c r="J46" s="1"/>
      <c r="K46" s="1"/>
      <c r="L46" s="1"/>
      <c r="M46" s="1"/>
      <c r="N46" s="1"/>
      <c r="O46" s="1"/>
      <c r="P46" s="1"/>
      <c r="Q46" s="1"/>
      <c r="R46" s="1"/>
      <c r="S46" s="1"/>
      <c r="T46" s="1"/>
      <c r="U46" s="1"/>
      <c r="V46" s="1"/>
      <c r="W46" s="1"/>
      <c r="X46" s="1"/>
      <c r="Y46" s="1"/>
      <c r="Z46" s="1"/>
    </row>
    <row r="47" spans="1:26" ht="15.75">
      <c r="A47" s="1"/>
      <c r="B47" s="2"/>
      <c r="C47" s="1"/>
      <c r="D47" s="2"/>
      <c r="E47" s="1"/>
      <c r="F47" s="1"/>
      <c r="G47" s="1"/>
      <c r="H47" s="1"/>
      <c r="I47" s="1"/>
      <c r="J47" s="1"/>
      <c r="K47" s="1"/>
      <c r="L47" s="1"/>
      <c r="M47" s="1"/>
      <c r="N47" s="1"/>
      <c r="O47" s="1"/>
      <c r="P47" s="1"/>
      <c r="Q47" s="1"/>
      <c r="R47" s="1"/>
      <c r="S47" s="1"/>
      <c r="T47" s="1"/>
      <c r="U47" s="1"/>
      <c r="V47" s="1"/>
      <c r="W47" s="1"/>
      <c r="X47" s="1"/>
      <c r="Y47" s="1"/>
      <c r="Z47" s="1"/>
    </row>
    <row r="48" spans="1:26" ht="15.75">
      <c r="A48" s="1"/>
      <c r="B48" s="2"/>
      <c r="C48" s="1"/>
      <c r="D48" s="2"/>
      <c r="E48" s="1"/>
      <c r="F48" s="1"/>
      <c r="G48" s="1"/>
      <c r="H48" s="1"/>
      <c r="I48" s="1"/>
      <c r="J48" s="1"/>
      <c r="K48" s="1"/>
      <c r="L48" s="1"/>
      <c r="M48" s="1"/>
      <c r="N48" s="1"/>
      <c r="O48" s="1"/>
      <c r="P48" s="1"/>
      <c r="Q48" s="1"/>
      <c r="R48" s="1"/>
      <c r="S48" s="1"/>
      <c r="T48" s="1"/>
      <c r="U48" s="1"/>
      <c r="V48" s="1"/>
      <c r="W48" s="1"/>
      <c r="X48" s="1"/>
      <c r="Y48" s="1"/>
      <c r="Z48" s="1"/>
    </row>
    <row r="49" spans="1:26" ht="15.75">
      <c r="A49" s="1"/>
      <c r="B49" s="2"/>
      <c r="C49" s="1"/>
      <c r="D49" s="2"/>
      <c r="E49" s="1"/>
      <c r="F49" s="1"/>
      <c r="G49" s="1"/>
      <c r="H49" s="1"/>
      <c r="I49" s="1"/>
      <c r="J49" s="1"/>
      <c r="K49" s="1"/>
      <c r="L49" s="1"/>
      <c r="M49" s="1"/>
      <c r="N49" s="1"/>
      <c r="O49" s="1"/>
      <c r="P49" s="1"/>
      <c r="Q49" s="1"/>
      <c r="R49" s="1"/>
      <c r="S49" s="1"/>
      <c r="T49" s="1"/>
      <c r="U49" s="1"/>
      <c r="V49" s="1"/>
      <c r="W49" s="1"/>
      <c r="X49" s="1"/>
      <c r="Y49" s="1"/>
      <c r="Z49" s="1"/>
    </row>
    <row r="50" spans="1:26" ht="15.75">
      <c r="A50" s="1"/>
      <c r="B50" s="2"/>
      <c r="C50" s="1"/>
      <c r="D50" s="2"/>
      <c r="E50" s="1"/>
      <c r="F50" s="1"/>
      <c r="G50" s="1"/>
      <c r="H50" s="1"/>
      <c r="I50" s="1"/>
      <c r="J50" s="1"/>
      <c r="K50" s="1"/>
      <c r="L50" s="1"/>
      <c r="M50" s="1"/>
      <c r="N50" s="1"/>
      <c r="O50" s="1"/>
      <c r="P50" s="1"/>
      <c r="Q50" s="1"/>
      <c r="R50" s="1"/>
      <c r="S50" s="1"/>
      <c r="T50" s="1"/>
      <c r="U50" s="1"/>
      <c r="V50" s="1"/>
      <c r="W50" s="1"/>
      <c r="X50" s="1"/>
      <c r="Y50" s="1"/>
      <c r="Z50" s="1"/>
    </row>
    <row r="51" spans="1:26" ht="15.75">
      <c r="A51" s="1"/>
      <c r="B51" s="2"/>
      <c r="C51" s="1"/>
      <c r="D51" s="2"/>
      <c r="E51" s="1"/>
      <c r="F51" s="1"/>
      <c r="G51" s="1"/>
      <c r="H51" s="1"/>
      <c r="I51" s="1"/>
      <c r="J51" s="1"/>
      <c r="K51" s="1"/>
      <c r="L51" s="1"/>
      <c r="M51" s="1"/>
      <c r="N51" s="1"/>
      <c r="O51" s="1"/>
      <c r="P51" s="1"/>
      <c r="Q51" s="1"/>
      <c r="R51" s="1"/>
      <c r="S51" s="1"/>
      <c r="T51" s="1"/>
      <c r="U51" s="1"/>
      <c r="V51" s="1"/>
      <c r="W51" s="1"/>
      <c r="X51" s="1"/>
      <c r="Y51" s="1"/>
      <c r="Z51" s="1"/>
    </row>
    <row r="52" spans="1:26" ht="15.75">
      <c r="A52" s="1"/>
      <c r="B52" s="2"/>
      <c r="C52" s="1"/>
      <c r="D52" s="2"/>
      <c r="E52" s="1"/>
      <c r="F52" s="1"/>
      <c r="G52" s="1"/>
      <c r="H52" s="1"/>
      <c r="I52" s="1"/>
      <c r="J52" s="1"/>
      <c r="K52" s="1"/>
      <c r="L52" s="1"/>
      <c r="M52" s="1"/>
      <c r="N52" s="1"/>
      <c r="O52" s="1"/>
      <c r="P52" s="1"/>
      <c r="Q52" s="1"/>
      <c r="R52" s="1"/>
      <c r="S52" s="1"/>
      <c r="T52" s="1"/>
      <c r="U52" s="1"/>
      <c r="V52" s="1"/>
      <c r="W52" s="1"/>
      <c r="X52" s="1"/>
      <c r="Y52" s="1"/>
      <c r="Z52" s="1"/>
    </row>
    <row r="53" spans="1:26" ht="15.75">
      <c r="A53" s="1"/>
      <c r="B53" s="2"/>
      <c r="C53" s="1"/>
      <c r="D53" s="2"/>
      <c r="E53" s="1"/>
      <c r="F53" s="1"/>
      <c r="G53" s="1"/>
      <c r="H53" s="1"/>
      <c r="I53" s="1"/>
      <c r="J53" s="1"/>
      <c r="K53" s="1"/>
      <c r="L53" s="1"/>
      <c r="M53" s="1"/>
      <c r="N53" s="1"/>
      <c r="O53" s="1"/>
      <c r="P53" s="1"/>
      <c r="Q53" s="1"/>
      <c r="R53" s="1"/>
      <c r="S53" s="1"/>
      <c r="T53" s="1"/>
      <c r="U53" s="1"/>
      <c r="V53" s="1"/>
      <c r="W53" s="1"/>
      <c r="X53" s="1"/>
      <c r="Y53" s="1"/>
      <c r="Z53" s="1"/>
    </row>
    <row r="54" spans="1:26" ht="15.75">
      <c r="A54" s="1"/>
      <c r="B54" s="2"/>
      <c r="C54" s="1"/>
      <c r="D54" s="2"/>
      <c r="E54" s="1"/>
      <c r="F54" s="1"/>
      <c r="G54" s="1"/>
      <c r="H54" s="1"/>
      <c r="I54" s="1"/>
      <c r="J54" s="1"/>
      <c r="K54" s="1"/>
      <c r="L54" s="1"/>
      <c r="M54" s="1"/>
      <c r="N54" s="1"/>
      <c r="O54" s="1"/>
      <c r="P54" s="1"/>
      <c r="Q54" s="1"/>
      <c r="R54" s="1"/>
      <c r="S54" s="1"/>
      <c r="T54" s="1"/>
      <c r="U54" s="1"/>
      <c r="V54" s="1"/>
      <c r="W54" s="1"/>
      <c r="X54" s="1"/>
      <c r="Y54" s="1"/>
      <c r="Z54" s="1"/>
    </row>
    <row r="55" spans="1:26" ht="15.75">
      <c r="A55" s="1"/>
      <c r="B55" s="2"/>
      <c r="C55" s="1"/>
      <c r="D55" s="2"/>
      <c r="E55" s="1"/>
      <c r="F55" s="1"/>
      <c r="G55" s="1"/>
      <c r="H55" s="1"/>
      <c r="I55" s="1"/>
      <c r="J55" s="1"/>
      <c r="K55" s="1"/>
      <c r="L55" s="1"/>
      <c r="M55" s="1"/>
      <c r="N55" s="1"/>
      <c r="O55" s="1"/>
      <c r="P55" s="1"/>
      <c r="Q55" s="1"/>
      <c r="R55" s="1"/>
      <c r="S55" s="1"/>
      <c r="T55" s="1"/>
      <c r="U55" s="1"/>
      <c r="V55" s="1"/>
      <c r="W55" s="1"/>
      <c r="X55" s="1"/>
      <c r="Y55" s="1"/>
      <c r="Z55" s="1"/>
    </row>
    <row r="56" spans="1:26" ht="15.75">
      <c r="A56" s="1"/>
      <c r="B56" s="2"/>
      <c r="C56" s="1"/>
      <c r="D56" s="2"/>
      <c r="E56" s="1"/>
      <c r="F56" s="1"/>
      <c r="G56" s="1"/>
      <c r="H56" s="1"/>
      <c r="I56" s="1"/>
      <c r="J56" s="1"/>
      <c r="K56" s="1"/>
      <c r="L56" s="1"/>
      <c r="M56" s="1"/>
      <c r="N56" s="1"/>
      <c r="O56" s="1"/>
      <c r="P56" s="1"/>
      <c r="Q56" s="1"/>
      <c r="R56" s="1"/>
      <c r="S56" s="1"/>
      <c r="T56" s="1"/>
      <c r="U56" s="1"/>
      <c r="V56" s="1"/>
      <c r="W56" s="1"/>
      <c r="X56" s="1"/>
      <c r="Y56" s="1"/>
      <c r="Z56" s="1"/>
    </row>
    <row r="57" spans="1:26" ht="15.75">
      <c r="A57" s="1"/>
      <c r="B57" s="2"/>
      <c r="C57" s="1"/>
      <c r="D57" s="2"/>
      <c r="E57" s="1"/>
      <c r="F57" s="1"/>
      <c r="G57" s="1"/>
      <c r="H57" s="1"/>
      <c r="I57" s="1"/>
      <c r="J57" s="1"/>
      <c r="K57" s="1"/>
      <c r="L57" s="1"/>
      <c r="M57" s="1"/>
      <c r="N57" s="1"/>
      <c r="O57" s="1"/>
      <c r="P57" s="1"/>
      <c r="Q57" s="1"/>
      <c r="R57" s="1"/>
      <c r="S57" s="1"/>
      <c r="T57" s="1"/>
      <c r="U57" s="1"/>
      <c r="V57" s="1"/>
      <c r="W57" s="1"/>
      <c r="X57" s="1"/>
      <c r="Y57" s="1"/>
      <c r="Z57" s="1"/>
    </row>
    <row r="58" spans="1:26" ht="15.75">
      <c r="A58" s="1"/>
      <c r="B58" s="2"/>
      <c r="C58" s="1"/>
      <c r="D58" s="2"/>
      <c r="E58" s="1"/>
      <c r="F58" s="1"/>
      <c r="G58" s="1"/>
      <c r="H58" s="1"/>
      <c r="I58" s="1"/>
      <c r="J58" s="1"/>
      <c r="K58" s="1"/>
      <c r="L58" s="1"/>
      <c r="M58" s="1"/>
      <c r="N58" s="1"/>
      <c r="O58" s="1"/>
      <c r="P58" s="1"/>
      <c r="Q58" s="1"/>
      <c r="R58" s="1"/>
      <c r="S58" s="1"/>
      <c r="T58" s="1"/>
      <c r="U58" s="1"/>
      <c r="V58" s="1"/>
      <c r="W58" s="1"/>
      <c r="X58" s="1"/>
      <c r="Y58" s="1"/>
      <c r="Z58" s="1"/>
    </row>
    <row r="59" spans="1:26" ht="15.75">
      <c r="A59" s="1"/>
      <c r="B59" s="2"/>
      <c r="C59" s="1"/>
      <c r="D59" s="2"/>
      <c r="E59" s="1"/>
      <c r="F59" s="1"/>
      <c r="G59" s="1"/>
      <c r="H59" s="1"/>
      <c r="I59" s="1"/>
      <c r="J59" s="1"/>
      <c r="K59" s="1"/>
      <c r="L59" s="1"/>
      <c r="M59" s="1"/>
      <c r="N59" s="1"/>
      <c r="O59" s="1"/>
      <c r="P59" s="1"/>
      <c r="Q59" s="1"/>
      <c r="R59" s="1"/>
      <c r="S59" s="1"/>
      <c r="T59" s="1"/>
      <c r="U59" s="1"/>
      <c r="V59" s="1"/>
      <c r="W59" s="1"/>
      <c r="X59" s="1"/>
      <c r="Y59" s="1"/>
      <c r="Z59" s="1"/>
    </row>
    <row r="60" spans="1:26" ht="15.75">
      <c r="A60" s="1"/>
      <c r="B60" s="2"/>
      <c r="C60" s="1"/>
      <c r="D60" s="2"/>
      <c r="E60" s="1"/>
      <c r="F60" s="1"/>
      <c r="G60" s="1"/>
      <c r="H60" s="1"/>
      <c r="I60" s="1"/>
      <c r="J60" s="1"/>
      <c r="K60" s="1"/>
      <c r="L60" s="1"/>
      <c r="M60" s="1"/>
      <c r="N60" s="1"/>
      <c r="O60" s="1"/>
      <c r="P60" s="1"/>
      <c r="Q60" s="1"/>
      <c r="R60" s="1"/>
      <c r="S60" s="1"/>
      <c r="T60" s="1"/>
      <c r="U60" s="1"/>
      <c r="V60" s="1"/>
      <c r="W60" s="1"/>
      <c r="X60" s="1"/>
      <c r="Y60" s="1"/>
      <c r="Z60" s="1"/>
    </row>
    <row r="61" spans="1:26" ht="15.75">
      <c r="A61" s="1"/>
      <c r="B61" s="2"/>
      <c r="C61" s="1"/>
      <c r="D61" s="2"/>
      <c r="E61" s="1"/>
      <c r="F61" s="1"/>
      <c r="G61" s="1"/>
      <c r="H61" s="1"/>
      <c r="I61" s="1"/>
      <c r="J61" s="1"/>
      <c r="K61" s="1"/>
      <c r="L61" s="1"/>
      <c r="M61" s="1"/>
      <c r="N61" s="1"/>
      <c r="O61" s="1"/>
      <c r="P61" s="1"/>
      <c r="Q61" s="1"/>
      <c r="R61" s="1"/>
      <c r="S61" s="1"/>
      <c r="T61" s="1"/>
      <c r="U61" s="1"/>
      <c r="V61" s="1"/>
      <c r="W61" s="1"/>
      <c r="X61" s="1"/>
      <c r="Y61" s="1"/>
      <c r="Z61" s="1"/>
    </row>
    <row r="62" spans="1:26" ht="15.75">
      <c r="A62" s="1"/>
      <c r="B62" s="2"/>
      <c r="C62" s="1"/>
      <c r="D62" s="2"/>
      <c r="E62" s="1"/>
      <c r="F62" s="1"/>
      <c r="G62" s="1"/>
      <c r="H62" s="1"/>
      <c r="I62" s="1"/>
      <c r="J62" s="1"/>
      <c r="K62" s="1"/>
      <c r="L62" s="1"/>
      <c r="M62" s="1"/>
      <c r="N62" s="1"/>
      <c r="O62" s="1"/>
      <c r="P62" s="1"/>
      <c r="Q62" s="1"/>
      <c r="R62" s="1"/>
      <c r="S62" s="1"/>
      <c r="T62" s="1"/>
      <c r="U62" s="1"/>
      <c r="V62" s="1"/>
      <c r="W62" s="1"/>
      <c r="X62" s="1"/>
      <c r="Y62" s="1"/>
      <c r="Z62" s="1"/>
    </row>
    <row r="63" spans="1:26" ht="15.75">
      <c r="A63" s="1"/>
      <c r="B63" s="2"/>
      <c r="C63" s="1"/>
      <c r="D63" s="2"/>
      <c r="E63" s="1"/>
      <c r="F63" s="1"/>
      <c r="G63" s="1"/>
      <c r="H63" s="1"/>
      <c r="I63" s="1"/>
      <c r="J63" s="1"/>
      <c r="K63" s="1"/>
      <c r="L63" s="1"/>
      <c r="M63" s="1"/>
      <c r="N63" s="1"/>
      <c r="O63" s="1"/>
      <c r="P63" s="1"/>
      <c r="Q63" s="1"/>
      <c r="R63" s="1"/>
      <c r="S63" s="1"/>
      <c r="T63" s="1"/>
      <c r="U63" s="1"/>
      <c r="V63" s="1"/>
      <c r="W63" s="1"/>
      <c r="X63" s="1"/>
      <c r="Y63" s="1"/>
      <c r="Z63" s="1"/>
    </row>
    <row r="64" spans="1:26" ht="15.75">
      <c r="A64" s="1"/>
      <c r="B64" s="2"/>
      <c r="C64" s="1"/>
      <c r="D64" s="2"/>
      <c r="E64" s="1"/>
      <c r="F64" s="1"/>
      <c r="G64" s="1"/>
      <c r="H64" s="1"/>
      <c r="I64" s="1"/>
      <c r="J64" s="1"/>
      <c r="K64" s="1"/>
      <c r="L64" s="1"/>
      <c r="M64" s="1"/>
      <c r="N64" s="1"/>
      <c r="O64" s="1"/>
      <c r="P64" s="1"/>
      <c r="Q64" s="1"/>
      <c r="R64" s="1"/>
      <c r="S64" s="1"/>
      <c r="T64" s="1"/>
      <c r="U64" s="1"/>
      <c r="V64" s="1"/>
      <c r="W64" s="1"/>
      <c r="X64" s="1"/>
      <c r="Y64" s="1"/>
      <c r="Z64" s="1"/>
    </row>
    <row r="65" spans="1:26" ht="15.75">
      <c r="A65" s="1"/>
      <c r="B65" s="2"/>
      <c r="C65" s="1"/>
      <c r="D65" s="2"/>
      <c r="E65" s="1"/>
      <c r="F65" s="1"/>
      <c r="G65" s="1"/>
      <c r="H65" s="1"/>
      <c r="I65" s="1"/>
      <c r="J65" s="1"/>
      <c r="K65" s="1"/>
      <c r="L65" s="1"/>
      <c r="M65" s="1"/>
      <c r="N65" s="1"/>
      <c r="O65" s="1"/>
      <c r="P65" s="1"/>
      <c r="Q65" s="1"/>
      <c r="R65" s="1"/>
      <c r="S65" s="1"/>
      <c r="T65" s="1"/>
      <c r="U65" s="1"/>
      <c r="V65" s="1"/>
      <c r="W65" s="1"/>
      <c r="X65" s="1"/>
      <c r="Y65" s="1"/>
      <c r="Z65" s="1"/>
    </row>
    <row r="66" spans="1:26" ht="15.75">
      <c r="A66" s="1"/>
      <c r="B66" s="2"/>
      <c r="C66" s="1"/>
      <c r="D66" s="2"/>
      <c r="E66" s="1"/>
      <c r="F66" s="1"/>
      <c r="G66" s="1"/>
      <c r="H66" s="1"/>
      <c r="I66" s="1"/>
      <c r="J66" s="1"/>
      <c r="K66" s="1"/>
      <c r="L66" s="1"/>
      <c r="M66" s="1"/>
      <c r="N66" s="1"/>
      <c r="O66" s="1"/>
      <c r="P66" s="1"/>
      <c r="Q66" s="1"/>
      <c r="R66" s="1"/>
      <c r="S66" s="1"/>
      <c r="T66" s="1"/>
      <c r="U66" s="1"/>
      <c r="V66" s="1"/>
      <c r="W66" s="1"/>
      <c r="X66" s="1"/>
      <c r="Y66" s="1"/>
      <c r="Z66" s="1"/>
    </row>
    <row r="67" spans="1:26" ht="15.75">
      <c r="A67" s="1"/>
      <c r="B67" s="2"/>
      <c r="C67" s="1"/>
      <c r="D67" s="2"/>
      <c r="E67" s="1"/>
      <c r="F67" s="1"/>
      <c r="G67" s="1"/>
      <c r="H67" s="1"/>
      <c r="I67" s="1"/>
      <c r="J67" s="1"/>
      <c r="K67" s="1"/>
      <c r="L67" s="1"/>
      <c r="M67" s="1"/>
      <c r="N67" s="1"/>
      <c r="O67" s="1"/>
      <c r="P67" s="1"/>
      <c r="Q67" s="1"/>
      <c r="R67" s="1"/>
      <c r="S67" s="1"/>
      <c r="T67" s="1"/>
      <c r="U67" s="1"/>
      <c r="V67" s="1"/>
      <c r="W67" s="1"/>
      <c r="X67" s="1"/>
      <c r="Y67" s="1"/>
      <c r="Z67" s="1"/>
    </row>
    <row r="68" spans="1:26" ht="15.75">
      <c r="A68" s="1"/>
      <c r="B68" s="2"/>
      <c r="C68" s="1"/>
      <c r="D68" s="2"/>
      <c r="E68" s="1"/>
      <c r="F68" s="1"/>
      <c r="G68" s="1"/>
      <c r="H68" s="1"/>
      <c r="I68" s="1"/>
      <c r="J68" s="1"/>
      <c r="K68" s="1"/>
      <c r="L68" s="1"/>
      <c r="M68" s="1"/>
      <c r="N68" s="1"/>
      <c r="O68" s="1"/>
      <c r="P68" s="1"/>
      <c r="Q68" s="1"/>
      <c r="R68" s="1"/>
      <c r="S68" s="1"/>
      <c r="T68" s="1"/>
      <c r="U68" s="1"/>
      <c r="V68" s="1"/>
      <c r="W68" s="1"/>
      <c r="X68" s="1"/>
      <c r="Y68" s="1"/>
      <c r="Z68" s="1"/>
    </row>
    <row r="69" spans="1:26" ht="15.75">
      <c r="A69" s="1"/>
      <c r="B69" s="2"/>
      <c r="C69" s="1"/>
      <c r="D69" s="2"/>
      <c r="E69" s="1"/>
      <c r="F69" s="1"/>
      <c r="G69" s="1"/>
      <c r="H69" s="1"/>
      <c r="I69" s="1"/>
      <c r="J69" s="1"/>
      <c r="K69" s="1"/>
      <c r="L69" s="1"/>
      <c r="M69" s="1"/>
      <c r="N69" s="1"/>
      <c r="O69" s="1"/>
      <c r="P69" s="1"/>
      <c r="Q69" s="1"/>
      <c r="R69" s="1"/>
      <c r="S69" s="1"/>
      <c r="T69" s="1"/>
      <c r="U69" s="1"/>
      <c r="V69" s="1"/>
      <c r="W69" s="1"/>
      <c r="X69" s="1"/>
      <c r="Y69" s="1"/>
      <c r="Z69" s="1"/>
    </row>
    <row r="70" spans="1:26" ht="15.75">
      <c r="A70" s="1"/>
      <c r="B70" s="2"/>
      <c r="C70" s="1"/>
      <c r="D70" s="2"/>
      <c r="E70" s="1"/>
      <c r="F70" s="1"/>
      <c r="G70" s="1"/>
      <c r="H70" s="1"/>
      <c r="I70" s="1"/>
      <c r="J70" s="1"/>
      <c r="K70" s="1"/>
      <c r="L70" s="1"/>
      <c r="M70" s="1"/>
      <c r="N70" s="1"/>
      <c r="O70" s="1"/>
      <c r="P70" s="1"/>
      <c r="Q70" s="1"/>
      <c r="R70" s="1"/>
      <c r="S70" s="1"/>
      <c r="T70" s="1"/>
      <c r="U70" s="1"/>
      <c r="V70" s="1"/>
      <c r="W70" s="1"/>
      <c r="X70" s="1"/>
      <c r="Y70" s="1"/>
      <c r="Z70" s="1"/>
    </row>
    <row r="71" spans="1:26" ht="15.75">
      <c r="A71" s="1"/>
      <c r="B71" s="2"/>
      <c r="C71" s="1"/>
      <c r="D71" s="2"/>
      <c r="E71" s="1"/>
      <c r="F71" s="1"/>
      <c r="G71" s="1"/>
      <c r="H71" s="1"/>
      <c r="I71" s="1"/>
      <c r="J71" s="1"/>
      <c r="K71" s="1"/>
      <c r="L71" s="1"/>
      <c r="M71" s="1"/>
      <c r="N71" s="1"/>
      <c r="O71" s="1"/>
      <c r="P71" s="1"/>
      <c r="Q71" s="1"/>
      <c r="R71" s="1"/>
      <c r="S71" s="1"/>
      <c r="T71" s="1"/>
      <c r="U71" s="1"/>
      <c r="V71" s="1"/>
      <c r="W71" s="1"/>
      <c r="X71" s="1"/>
      <c r="Y71" s="1"/>
      <c r="Z71" s="1"/>
    </row>
    <row r="72" spans="1:26" ht="15.75">
      <c r="A72" s="1"/>
      <c r="B72" s="2"/>
      <c r="C72" s="1"/>
      <c r="D72" s="2"/>
      <c r="E72" s="1"/>
      <c r="F72" s="1"/>
      <c r="G72" s="1"/>
      <c r="H72" s="1"/>
      <c r="I72" s="1"/>
      <c r="J72" s="1"/>
      <c r="K72" s="1"/>
      <c r="L72" s="1"/>
      <c r="M72" s="1"/>
      <c r="N72" s="1"/>
      <c r="O72" s="1"/>
      <c r="P72" s="1"/>
      <c r="Q72" s="1"/>
      <c r="R72" s="1"/>
      <c r="S72" s="1"/>
      <c r="T72" s="1"/>
      <c r="U72" s="1"/>
      <c r="V72" s="1"/>
      <c r="W72" s="1"/>
      <c r="X72" s="1"/>
      <c r="Y72" s="1"/>
      <c r="Z72" s="1"/>
    </row>
    <row r="73" spans="1:26" ht="15.75">
      <c r="A73" s="1"/>
      <c r="B73" s="2"/>
      <c r="C73" s="1"/>
      <c r="D73" s="2"/>
      <c r="E73" s="1"/>
      <c r="F73" s="1"/>
      <c r="G73" s="1"/>
      <c r="H73" s="1"/>
      <c r="I73" s="1"/>
      <c r="J73" s="1"/>
      <c r="K73" s="1"/>
      <c r="L73" s="1"/>
      <c r="M73" s="1"/>
      <c r="N73" s="1"/>
      <c r="O73" s="1"/>
      <c r="P73" s="1"/>
      <c r="Q73" s="1"/>
      <c r="R73" s="1"/>
      <c r="S73" s="1"/>
      <c r="T73" s="1"/>
      <c r="U73" s="1"/>
      <c r="V73" s="1"/>
      <c r="W73" s="1"/>
      <c r="X73" s="1"/>
      <c r="Y73" s="1"/>
      <c r="Z73" s="1"/>
    </row>
    <row r="74" spans="1:26" ht="15.75">
      <c r="A74" s="1"/>
      <c r="B74" s="2"/>
      <c r="C74" s="1"/>
      <c r="D74" s="2"/>
      <c r="E74" s="1"/>
      <c r="F74" s="1"/>
      <c r="G74" s="1"/>
      <c r="H74" s="1"/>
      <c r="I74" s="1"/>
      <c r="J74" s="1"/>
      <c r="K74" s="1"/>
      <c r="L74" s="1"/>
      <c r="M74" s="1"/>
      <c r="N74" s="1"/>
      <c r="O74" s="1"/>
      <c r="P74" s="1"/>
      <c r="Q74" s="1"/>
      <c r="R74" s="1"/>
      <c r="S74" s="1"/>
      <c r="T74" s="1"/>
      <c r="U74" s="1"/>
      <c r="V74" s="1"/>
      <c r="W74" s="1"/>
      <c r="X74" s="1"/>
      <c r="Y74" s="1"/>
      <c r="Z74" s="1"/>
    </row>
    <row r="75" spans="1:26" ht="15.75">
      <c r="A75" s="1"/>
      <c r="B75" s="2"/>
      <c r="C75" s="1"/>
      <c r="D75" s="2"/>
      <c r="E75" s="1"/>
      <c r="F75" s="1"/>
      <c r="G75" s="1"/>
      <c r="H75" s="1"/>
      <c r="I75" s="1"/>
      <c r="J75" s="1"/>
      <c r="K75" s="1"/>
      <c r="L75" s="1"/>
      <c r="M75" s="1"/>
      <c r="N75" s="1"/>
      <c r="O75" s="1"/>
      <c r="P75" s="1"/>
      <c r="Q75" s="1"/>
      <c r="R75" s="1"/>
      <c r="S75" s="1"/>
      <c r="T75" s="1"/>
      <c r="U75" s="1"/>
      <c r="V75" s="1"/>
      <c r="W75" s="1"/>
      <c r="X75" s="1"/>
      <c r="Y75" s="1"/>
      <c r="Z75" s="1"/>
    </row>
    <row r="76" spans="1:26" ht="15.75">
      <c r="A76" s="1"/>
      <c r="B76" s="2"/>
      <c r="C76" s="1"/>
      <c r="D76" s="2"/>
      <c r="E76" s="1"/>
      <c r="F76" s="1"/>
      <c r="G76" s="1"/>
      <c r="H76" s="1"/>
      <c r="I76" s="1"/>
      <c r="J76" s="1"/>
      <c r="K76" s="1"/>
      <c r="L76" s="1"/>
      <c r="M76" s="1"/>
      <c r="N76" s="1"/>
      <c r="O76" s="1"/>
      <c r="P76" s="1"/>
      <c r="Q76" s="1"/>
      <c r="R76" s="1"/>
      <c r="S76" s="1"/>
      <c r="T76" s="1"/>
      <c r="U76" s="1"/>
      <c r="V76" s="1"/>
      <c r="W76" s="1"/>
      <c r="X76" s="1"/>
      <c r="Y76" s="1"/>
      <c r="Z76" s="1"/>
    </row>
    <row r="77" spans="1:26" ht="15.75">
      <c r="A77" s="1"/>
      <c r="B77" s="2"/>
      <c r="C77" s="1"/>
      <c r="D77" s="2"/>
      <c r="E77" s="1"/>
      <c r="F77" s="1"/>
      <c r="G77" s="1"/>
      <c r="H77" s="1"/>
      <c r="I77" s="1"/>
      <c r="J77" s="1"/>
      <c r="K77" s="1"/>
      <c r="L77" s="1"/>
      <c r="M77" s="1"/>
      <c r="N77" s="1"/>
      <c r="O77" s="1"/>
      <c r="P77" s="1"/>
      <c r="Q77" s="1"/>
      <c r="R77" s="1"/>
      <c r="S77" s="1"/>
      <c r="T77" s="1"/>
      <c r="U77" s="1"/>
      <c r="V77" s="1"/>
      <c r="W77" s="1"/>
      <c r="X77" s="1"/>
      <c r="Y77" s="1"/>
      <c r="Z77" s="1"/>
    </row>
    <row r="78" spans="1:26" ht="15.75">
      <c r="A78" s="1"/>
      <c r="B78" s="2"/>
      <c r="C78" s="1"/>
      <c r="D78" s="2"/>
      <c r="E78" s="1"/>
      <c r="F78" s="1"/>
      <c r="G78" s="1"/>
      <c r="H78" s="1"/>
      <c r="I78" s="1"/>
      <c r="J78" s="1"/>
      <c r="K78" s="1"/>
      <c r="L78" s="1"/>
      <c r="M78" s="1"/>
      <c r="N78" s="1"/>
      <c r="O78" s="1"/>
      <c r="P78" s="1"/>
      <c r="Q78" s="1"/>
      <c r="R78" s="1"/>
      <c r="S78" s="1"/>
      <c r="T78" s="1"/>
      <c r="U78" s="1"/>
      <c r="V78" s="1"/>
      <c r="W78" s="1"/>
      <c r="X78" s="1"/>
      <c r="Y78" s="1"/>
      <c r="Z78" s="1"/>
    </row>
    <row r="79" spans="1:26" ht="15.75">
      <c r="A79" s="1"/>
      <c r="B79" s="2"/>
      <c r="C79" s="1"/>
      <c r="D79" s="2"/>
      <c r="E79" s="1"/>
      <c r="F79" s="1"/>
      <c r="G79" s="1"/>
      <c r="H79" s="1"/>
      <c r="I79" s="1"/>
      <c r="J79" s="1"/>
      <c r="K79" s="1"/>
      <c r="L79" s="1"/>
      <c r="M79" s="1"/>
      <c r="N79" s="1"/>
      <c r="O79" s="1"/>
      <c r="P79" s="1"/>
      <c r="Q79" s="1"/>
      <c r="R79" s="1"/>
      <c r="S79" s="1"/>
      <c r="T79" s="1"/>
      <c r="U79" s="1"/>
      <c r="V79" s="1"/>
      <c r="W79" s="1"/>
      <c r="X79" s="1"/>
      <c r="Y79" s="1"/>
      <c r="Z79" s="1"/>
    </row>
    <row r="80" spans="1:26" ht="15.75">
      <c r="A80" s="1"/>
      <c r="B80" s="2"/>
      <c r="C80" s="1"/>
      <c r="D80" s="2"/>
      <c r="E80" s="1"/>
      <c r="F80" s="1"/>
      <c r="G80" s="1"/>
      <c r="H80" s="1"/>
      <c r="I80" s="1"/>
      <c r="J80" s="1"/>
      <c r="K80" s="1"/>
      <c r="L80" s="1"/>
      <c r="M80" s="1"/>
      <c r="N80" s="1"/>
      <c r="O80" s="1"/>
      <c r="P80" s="1"/>
      <c r="Q80" s="1"/>
      <c r="R80" s="1"/>
      <c r="S80" s="1"/>
      <c r="T80" s="1"/>
      <c r="U80" s="1"/>
      <c r="V80" s="1"/>
      <c r="W80" s="1"/>
      <c r="X80" s="1"/>
      <c r="Y80" s="1"/>
      <c r="Z80" s="1"/>
    </row>
    <row r="81" spans="1:26" ht="15.75">
      <c r="A81" s="1"/>
      <c r="B81" s="2"/>
      <c r="C81" s="1"/>
      <c r="D81" s="2"/>
      <c r="E81" s="1"/>
      <c r="F81" s="1"/>
      <c r="G81" s="1"/>
      <c r="H81" s="1"/>
      <c r="I81" s="1"/>
      <c r="J81" s="1"/>
      <c r="K81" s="1"/>
      <c r="L81" s="1"/>
      <c r="M81" s="1"/>
      <c r="N81" s="1"/>
      <c r="O81" s="1"/>
      <c r="P81" s="1"/>
      <c r="Q81" s="1"/>
      <c r="R81" s="1"/>
      <c r="S81" s="1"/>
      <c r="T81" s="1"/>
      <c r="U81" s="1"/>
      <c r="V81" s="1"/>
      <c r="W81" s="1"/>
      <c r="X81" s="1"/>
      <c r="Y81" s="1"/>
      <c r="Z81" s="1"/>
    </row>
    <row r="82" spans="1:26" ht="15.75">
      <c r="A82" s="1"/>
      <c r="B82" s="2"/>
      <c r="C82" s="1"/>
      <c r="D82" s="2"/>
      <c r="E82" s="1"/>
      <c r="F82" s="1"/>
      <c r="G82" s="1"/>
      <c r="H82" s="1"/>
      <c r="I82" s="1"/>
      <c r="J82" s="1"/>
      <c r="K82" s="1"/>
      <c r="L82" s="1"/>
      <c r="M82" s="1"/>
      <c r="N82" s="1"/>
      <c r="O82" s="1"/>
      <c r="P82" s="1"/>
      <c r="Q82" s="1"/>
      <c r="R82" s="1"/>
      <c r="S82" s="1"/>
      <c r="T82" s="1"/>
      <c r="U82" s="1"/>
      <c r="V82" s="1"/>
      <c r="W82" s="1"/>
      <c r="X82" s="1"/>
      <c r="Y82" s="1"/>
      <c r="Z82" s="1"/>
    </row>
    <row r="83" spans="1:26" ht="15.75">
      <c r="A83" s="1"/>
      <c r="B83" s="2"/>
      <c r="C83" s="1"/>
      <c r="D83" s="2"/>
      <c r="E83" s="1"/>
      <c r="F83" s="1"/>
      <c r="G83" s="1"/>
      <c r="H83" s="1"/>
      <c r="I83" s="1"/>
      <c r="J83" s="1"/>
      <c r="K83" s="1"/>
      <c r="L83" s="1"/>
      <c r="M83" s="1"/>
      <c r="N83" s="1"/>
      <c r="O83" s="1"/>
      <c r="P83" s="1"/>
      <c r="Q83" s="1"/>
      <c r="R83" s="1"/>
      <c r="S83" s="1"/>
      <c r="T83" s="1"/>
      <c r="U83" s="1"/>
      <c r="V83" s="1"/>
      <c r="W83" s="1"/>
      <c r="X83" s="1"/>
      <c r="Y83" s="1"/>
      <c r="Z83" s="1"/>
    </row>
    <row r="84" spans="1:26" ht="15.75">
      <c r="A84" s="1"/>
      <c r="B84" s="2"/>
      <c r="C84" s="1"/>
      <c r="D84" s="2"/>
      <c r="E84" s="1"/>
      <c r="F84" s="1"/>
      <c r="G84" s="1"/>
      <c r="H84" s="1"/>
      <c r="I84" s="1"/>
      <c r="J84" s="1"/>
      <c r="K84" s="1"/>
      <c r="L84" s="1"/>
      <c r="M84" s="1"/>
      <c r="N84" s="1"/>
      <c r="O84" s="1"/>
      <c r="P84" s="1"/>
      <c r="Q84" s="1"/>
      <c r="R84" s="1"/>
      <c r="S84" s="1"/>
      <c r="T84" s="1"/>
      <c r="U84" s="1"/>
      <c r="V84" s="1"/>
      <c r="W84" s="1"/>
      <c r="X84" s="1"/>
      <c r="Y84" s="1"/>
      <c r="Z84" s="1"/>
    </row>
    <row r="85" spans="1:26" ht="15.75">
      <c r="A85" s="1"/>
      <c r="B85" s="2"/>
      <c r="C85" s="1"/>
      <c r="D85" s="2"/>
      <c r="E85" s="1"/>
      <c r="F85" s="1"/>
      <c r="G85" s="1"/>
      <c r="H85" s="1"/>
      <c r="I85" s="1"/>
      <c r="J85" s="1"/>
      <c r="K85" s="1"/>
      <c r="L85" s="1"/>
      <c r="M85" s="1"/>
      <c r="N85" s="1"/>
      <c r="O85" s="1"/>
      <c r="P85" s="1"/>
      <c r="Q85" s="1"/>
      <c r="R85" s="1"/>
      <c r="S85" s="1"/>
      <c r="T85" s="1"/>
      <c r="U85" s="1"/>
      <c r="V85" s="1"/>
      <c r="W85" s="1"/>
      <c r="X85" s="1"/>
      <c r="Y85" s="1"/>
      <c r="Z85" s="1"/>
    </row>
    <row r="86" spans="1:26" ht="15.75">
      <c r="A86" s="1"/>
      <c r="B86" s="2"/>
      <c r="C86" s="1"/>
      <c r="D86" s="2"/>
      <c r="E86" s="1"/>
      <c r="F86" s="1"/>
      <c r="G86" s="1"/>
      <c r="H86" s="1"/>
      <c r="I86" s="1"/>
      <c r="J86" s="1"/>
      <c r="K86" s="1"/>
      <c r="L86" s="1"/>
      <c r="M86" s="1"/>
      <c r="N86" s="1"/>
      <c r="O86" s="1"/>
      <c r="P86" s="1"/>
      <c r="Q86" s="1"/>
      <c r="R86" s="1"/>
      <c r="S86" s="1"/>
      <c r="T86" s="1"/>
      <c r="U86" s="1"/>
      <c r="V86" s="1"/>
      <c r="W86" s="1"/>
      <c r="X86" s="1"/>
      <c r="Y86" s="1"/>
      <c r="Z86" s="1"/>
    </row>
    <row r="87" spans="1:26" ht="15.75">
      <c r="A87" s="1"/>
      <c r="B87" s="2"/>
      <c r="C87" s="1"/>
      <c r="D87" s="2"/>
      <c r="E87" s="1"/>
      <c r="F87" s="1"/>
      <c r="G87" s="1"/>
      <c r="H87" s="1"/>
      <c r="I87" s="1"/>
      <c r="J87" s="1"/>
      <c r="K87" s="1"/>
      <c r="L87" s="1"/>
      <c r="M87" s="1"/>
      <c r="N87" s="1"/>
      <c r="O87" s="1"/>
      <c r="P87" s="1"/>
      <c r="Q87" s="1"/>
      <c r="R87" s="1"/>
      <c r="S87" s="1"/>
      <c r="T87" s="1"/>
      <c r="U87" s="1"/>
      <c r="V87" s="1"/>
      <c r="W87" s="1"/>
      <c r="X87" s="1"/>
      <c r="Y87" s="1"/>
      <c r="Z87" s="1"/>
    </row>
    <row r="88" spans="1:26" ht="15.75">
      <c r="A88" s="1"/>
      <c r="B88" s="2"/>
      <c r="C88" s="1"/>
      <c r="D88" s="2"/>
      <c r="E88" s="1"/>
      <c r="F88" s="1"/>
      <c r="G88" s="1"/>
      <c r="H88" s="1"/>
      <c r="I88" s="1"/>
      <c r="J88" s="1"/>
      <c r="K88" s="1"/>
      <c r="L88" s="1"/>
      <c r="M88" s="1"/>
      <c r="N88" s="1"/>
      <c r="O88" s="1"/>
      <c r="P88" s="1"/>
      <c r="Q88" s="1"/>
      <c r="R88" s="1"/>
      <c r="S88" s="1"/>
      <c r="T88" s="1"/>
      <c r="U88" s="1"/>
      <c r="V88" s="1"/>
      <c r="W88" s="1"/>
      <c r="X88" s="1"/>
      <c r="Y88" s="1"/>
      <c r="Z88" s="1"/>
    </row>
    <row r="89" spans="1:26" ht="15.75">
      <c r="A89" s="1"/>
      <c r="B89" s="2"/>
      <c r="C89" s="1"/>
      <c r="D89" s="2"/>
      <c r="E89" s="1"/>
      <c r="F89" s="1"/>
      <c r="G89" s="1"/>
      <c r="H89" s="1"/>
      <c r="I89" s="1"/>
      <c r="J89" s="1"/>
      <c r="K89" s="1"/>
      <c r="L89" s="1"/>
      <c r="M89" s="1"/>
      <c r="N89" s="1"/>
      <c r="O89" s="1"/>
      <c r="P89" s="1"/>
      <c r="Q89" s="1"/>
      <c r="R89" s="1"/>
      <c r="S89" s="1"/>
      <c r="T89" s="1"/>
      <c r="U89" s="1"/>
      <c r="V89" s="1"/>
      <c r="W89" s="1"/>
      <c r="X89" s="1"/>
      <c r="Y89" s="1"/>
      <c r="Z89" s="1"/>
    </row>
    <row r="90" spans="1:26" ht="15.75">
      <c r="A90" s="1"/>
      <c r="B90" s="2"/>
      <c r="C90" s="1"/>
      <c r="D90" s="2"/>
      <c r="E90" s="1"/>
      <c r="F90" s="1"/>
      <c r="G90" s="1"/>
      <c r="H90" s="1"/>
      <c r="I90" s="1"/>
      <c r="J90" s="1"/>
      <c r="K90" s="1"/>
      <c r="L90" s="1"/>
      <c r="M90" s="1"/>
      <c r="N90" s="1"/>
      <c r="O90" s="1"/>
      <c r="P90" s="1"/>
      <c r="Q90" s="1"/>
      <c r="R90" s="1"/>
      <c r="S90" s="1"/>
      <c r="T90" s="1"/>
      <c r="U90" s="1"/>
      <c r="V90" s="1"/>
      <c r="W90" s="1"/>
      <c r="X90" s="1"/>
      <c r="Y90" s="1"/>
      <c r="Z90" s="1"/>
    </row>
    <row r="91" spans="1:26" ht="15.75">
      <c r="A91" s="1"/>
      <c r="B91" s="2"/>
      <c r="C91" s="1"/>
      <c r="D91" s="2"/>
      <c r="E91" s="1"/>
      <c r="F91" s="1"/>
      <c r="G91" s="1"/>
      <c r="H91" s="1"/>
      <c r="I91" s="1"/>
      <c r="J91" s="1"/>
      <c r="K91" s="1"/>
      <c r="L91" s="1"/>
      <c r="M91" s="1"/>
      <c r="N91" s="1"/>
      <c r="O91" s="1"/>
      <c r="P91" s="1"/>
      <c r="Q91" s="1"/>
      <c r="R91" s="1"/>
      <c r="S91" s="1"/>
      <c r="T91" s="1"/>
      <c r="U91" s="1"/>
      <c r="V91" s="1"/>
      <c r="W91" s="1"/>
      <c r="X91" s="1"/>
      <c r="Y91" s="1"/>
      <c r="Z91" s="1"/>
    </row>
    <row r="92" spans="1:26" ht="15.75">
      <c r="A92" s="1"/>
      <c r="B92" s="2"/>
      <c r="C92" s="1"/>
      <c r="D92" s="2"/>
      <c r="E92" s="1"/>
      <c r="F92" s="1"/>
      <c r="G92" s="1"/>
      <c r="H92" s="1"/>
      <c r="I92" s="1"/>
      <c r="J92" s="1"/>
      <c r="K92" s="1"/>
      <c r="L92" s="1"/>
      <c r="M92" s="1"/>
      <c r="N92" s="1"/>
      <c r="O92" s="1"/>
      <c r="P92" s="1"/>
      <c r="Q92" s="1"/>
      <c r="R92" s="1"/>
      <c r="S92" s="1"/>
      <c r="T92" s="1"/>
      <c r="U92" s="1"/>
      <c r="V92" s="1"/>
      <c r="W92" s="1"/>
      <c r="X92" s="1"/>
      <c r="Y92" s="1"/>
      <c r="Z92" s="1"/>
    </row>
    <row r="93" spans="1:26" ht="15.75">
      <c r="A93" s="1"/>
      <c r="B93" s="2"/>
      <c r="C93" s="1"/>
      <c r="D93" s="2"/>
      <c r="E93" s="1"/>
      <c r="F93" s="1"/>
      <c r="G93" s="1"/>
      <c r="H93" s="1"/>
      <c r="I93" s="1"/>
      <c r="J93" s="1"/>
      <c r="K93" s="1"/>
      <c r="L93" s="1"/>
      <c r="M93" s="1"/>
      <c r="N93" s="1"/>
      <c r="O93" s="1"/>
      <c r="P93" s="1"/>
      <c r="Q93" s="1"/>
      <c r="R93" s="1"/>
      <c r="S93" s="1"/>
      <c r="T93" s="1"/>
      <c r="U93" s="1"/>
      <c r="V93" s="1"/>
      <c r="W93" s="1"/>
      <c r="X93" s="1"/>
      <c r="Y93" s="1"/>
      <c r="Z93" s="1"/>
    </row>
    <row r="94" spans="1:26" ht="15.75">
      <c r="A94" s="1"/>
      <c r="B94" s="2"/>
      <c r="C94" s="1"/>
      <c r="D94" s="2"/>
      <c r="E94" s="1"/>
      <c r="F94" s="1"/>
      <c r="G94" s="1"/>
      <c r="H94" s="1"/>
      <c r="I94" s="1"/>
      <c r="J94" s="1"/>
      <c r="K94" s="1"/>
      <c r="L94" s="1"/>
      <c r="M94" s="1"/>
      <c r="N94" s="1"/>
      <c r="O94" s="1"/>
      <c r="P94" s="1"/>
      <c r="Q94" s="1"/>
      <c r="R94" s="1"/>
      <c r="S94" s="1"/>
      <c r="T94" s="1"/>
      <c r="U94" s="1"/>
      <c r="V94" s="1"/>
      <c r="W94" s="1"/>
      <c r="X94" s="1"/>
      <c r="Y94" s="1"/>
      <c r="Z94" s="1"/>
    </row>
    <row r="95" spans="1:26" ht="15.75">
      <c r="A95" s="1"/>
      <c r="B95" s="2"/>
      <c r="C95" s="1"/>
      <c r="D95" s="2"/>
      <c r="E95" s="1"/>
      <c r="F95" s="1"/>
      <c r="G95" s="1"/>
      <c r="H95" s="1"/>
      <c r="I95" s="1"/>
      <c r="J95" s="1"/>
      <c r="K95" s="1"/>
      <c r="L95" s="1"/>
      <c r="M95" s="1"/>
      <c r="N95" s="1"/>
      <c r="O95" s="1"/>
      <c r="P95" s="1"/>
      <c r="Q95" s="1"/>
      <c r="R95" s="1"/>
      <c r="S95" s="1"/>
      <c r="T95" s="1"/>
      <c r="U95" s="1"/>
      <c r="V95" s="1"/>
      <c r="W95" s="1"/>
      <c r="X95" s="1"/>
      <c r="Y95" s="1"/>
      <c r="Z95" s="1"/>
    </row>
    <row r="96" spans="1:26" ht="15.75">
      <c r="A96" s="1"/>
      <c r="B96" s="2"/>
      <c r="C96" s="1"/>
      <c r="D96" s="2"/>
      <c r="E96" s="1"/>
      <c r="F96" s="1"/>
      <c r="G96" s="1"/>
      <c r="H96" s="1"/>
      <c r="I96" s="1"/>
      <c r="J96" s="1"/>
      <c r="K96" s="1"/>
      <c r="L96" s="1"/>
      <c r="M96" s="1"/>
      <c r="N96" s="1"/>
      <c r="O96" s="1"/>
      <c r="P96" s="1"/>
      <c r="Q96" s="1"/>
      <c r="R96" s="1"/>
      <c r="S96" s="1"/>
      <c r="T96" s="1"/>
      <c r="U96" s="1"/>
      <c r="V96" s="1"/>
      <c r="W96" s="1"/>
      <c r="X96" s="1"/>
      <c r="Y96" s="1"/>
      <c r="Z96" s="1"/>
    </row>
    <row r="97" spans="1:26" ht="15.75">
      <c r="A97" s="1"/>
      <c r="B97" s="2"/>
      <c r="C97" s="1"/>
      <c r="D97" s="2"/>
      <c r="E97" s="1"/>
      <c r="F97" s="1"/>
      <c r="G97" s="1"/>
      <c r="H97" s="1"/>
      <c r="I97" s="1"/>
      <c r="J97" s="1"/>
      <c r="K97" s="1"/>
      <c r="L97" s="1"/>
      <c r="M97" s="1"/>
      <c r="N97" s="1"/>
      <c r="O97" s="1"/>
      <c r="P97" s="1"/>
      <c r="Q97" s="1"/>
      <c r="R97" s="1"/>
      <c r="S97" s="1"/>
      <c r="T97" s="1"/>
      <c r="U97" s="1"/>
      <c r="V97" s="1"/>
      <c r="W97" s="1"/>
      <c r="X97" s="1"/>
      <c r="Y97" s="1"/>
      <c r="Z97" s="1"/>
    </row>
    <row r="98" spans="1:26" ht="15.75">
      <c r="A98" s="1"/>
      <c r="B98" s="2"/>
      <c r="C98" s="1"/>
      <c r="D98" s="2"/>
      <c r="E98" s="1"/>
      <c r="F98" s="1"/>
      <c r="G98" s="1"/>
      <c r="H98" s="1"/>
      <c r="I98" s="1"/>
      <c r="J98" s="1"/>
      <c r="K98" s="1"/>
      <c r="L98" s="1"/>
      <c r="M98" s="1"/>
      <c r="N98" s="1"/>
      <c r="O98" s="1"/>
      <c r="P98" s="1"/>
      <c r="Q98" s="1"/>
      <c r="R98" s="1"/>
      <c r="S98" s="1"/>
      <c r="T98" s="1"/>
      <c r="U98" s="1"/>
      <c r="V98" s="1"/>
      <c r="W98" s="1"/>
      <c r="X98" s="1"/>
      <c r="Y98" s="1"/>
      <c r="Z98" s="1"/>
    </row>
    <row r="99" spans="1:26" ht="15.75">
      <c r="A99" s="1"/>
      <c r="B99" s="2"/>
      <c r="C99" s="1"/>
      <c r="D99" s="2"/>
      <c r="E99" s="1"/>
      <c r="F99" s="1"/>
      <c r="G99" s="1"/>
      <c r="H99" s="1"/>
      <c r="I99" s="1"/>
      <c r="J99" s="1"/>
      <c r="K99" s="1"/>
      <c r="L99" s="1"/>
      <c r="M99" s="1"/>
      <c r="N99" s="1"/>
      <c r="O99" s="1"/>
      <c r="P99" s="1"/>
      <c r="Q99" s="1"/>
      <c r="R99" s="1"/>
      <c r="S99" s="1"/>
      <c r="T99" s="1"/>
      <c r="U99" s="1"/>
      <c r="V99" s="1"/>
      <c r="W99" s="1"/>
      <c r="X99" s="1"/>
      <c r="Y99" s="1"/>
      <c r="Z99" s="1"/>
    </row>
    <row r="100" spans="1:26" ht="15.75">
      <c r="A100" s="1"/>
      <c r="B100" s="2"/>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5.75">
      <c r="A101" s="1"/>
      <c r="B101" s="2"/>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5.75">
      <c r="A102" s="1"/>
      <c r="B102" s="2"/>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5.75">
      <c r="A103" s="1"/>
      <c r="B103" s="2"/>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5.75">
      <c r="A104" s="1"/>
      <c r="B104" s="2"/>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5.75">
      <c r="A105" s="1"/>
      <c r="B105" s="2"/>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5.75">
      <c r="A106" s="1"/>
      <c r="B106" s="2"/>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5.75">
      <c r="A107" s="1"/>
      <c r="B107" s="2"/>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5.75">
      <c r="A108" s="1"/>
      <c r="B108" s="2"/>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5.75">
      <c r="A109" s="1"/>
      <c r="B109" s="2"/>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5.75">
      <c r="A110" s="1"/>
      <c r="B110" s="2"/>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5.75">
      <c r="A111" s="1"/>
      <c r="B111" s="2"/>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5.75">
      <c r="A112" s="1"/>
      <c r="B112" s="2"/>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5.75">
      <c r="A113" s="1"/>
      <c r="B113" s="2"/>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5.75">
      <c r="A114" s="1"/>
      <c r="B114" s="2"/>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5.75">
      <c r="A115" s="1"/>
      <c r="B115" s="2"/>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5.75">
      <c r="A116" s="1"/>
      <c r="B116" s="2"/>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5.75">
      <c r="A117" s="1"/>
      <c r="B117" s="2"/>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5.75">
      <c r="A118" s="1"/>
      <c r="B118" s="2"/>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5.75">
      <c r="A119" s="1"/>
      <c r="B119" s="2"/>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5.75">
      <c r="A120" s="1"/>
      <c r="B120" s="2"/>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5.75">
      <c r="A121" s="1"/>
      <c r="B121" s="2"/>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5.75">
      <c r="A122" s="1"/>
      <c r="B122" s="2"/>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5.75">
      <c r="A123" s="1"/>
      <c r="B123" s="2"/>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5.75">
      <c r="A124" s="1"/>
      <c r="B124" s="2"/>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5.75">
      <c r="A125" s="1"/>
      <c r="B125" s="2"/>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5.75">
      <c r="A126" s="1"/>
      <c r="B126" s="2"/>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5.75">
      <c r="A127" s="1"/>
      <c r="B127" s="2"/>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5.75">
      <c r="A128" s="1"/>
      <c r="B128" s="2"/>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5.75">
      <c r="A129" s="1"/>
      <c r="B129" s="2"/>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5.75">
      <c r="A130" s="1"/>
      <c r="B130" s="2"/>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5.75">
      <c r="A131" s="1"/>
      <c r="B131" s="2"/>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5.75">
      <c r="A132" s="1"/>
      <c r="B132" s="2"/>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5.75">
      <c r="A133" s="1"/>
      <c r="B133" s="2"/>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5.75">
      <c r="A134" s="1"/>
      <c r="B134" s="2"/>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5.75">
      <c r="A135" s="1"/>
      <c r="B135" s="2"/>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5.75">
      <c r="A136" s="1"/>
      <c r="B136" s="2"/>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5.75">
      <c r="A137" s="1"/>
      <c r="B137" s="2"/>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5.75">
      <c r="A138" s="1"/>
      <c r="B138" s="2"/>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5.75">
      <c r="A139" s="1"/>
      <c r="B139" s="2"/>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5.75">
      <c r="A140" s="1"/>
      <c r="B140" s="2"/>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5.75">
      <c r="A141" s="1"/>
      <c r="B141" s="2"/>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5.75">
      <c r="A142" s="1"/>
      <c r="B142" s="2"/>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5.75">
      <c r="A143" s="1"/>
      <c r="B143" s="2"/>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5.75">
      <c r="A144" s="1"/>
      <c r="B144" s="2"/>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5.75">
      <c r="A145" s="1"/>
      <c r="B145" s="2"/>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5.75">
      <c r="A146" s="1"/>
      <c r="B146" s="2"/>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5.75">
      <c r="A147" s="1"/>
      <c r="B147" s="2"/>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5.75">
      <c r="A148" s="1"/>
      <c r="B148" s="2"/>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5.75">
      <c r="A149" s="1"/>
      <c r="B149" s="2"/>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5.75">
      <c r="A150" s="1"/>
      <c r="B150" s="2"/>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5.75">
      <c r="A151" s="1"/>
      <c r="B151" s="2"/>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5.75">
      <c r="A152" s="1"/>
      <c r="B152" s="2"/>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5.75">
      <c r="A153" s="1"/>
      <c r="B153" s="2"/>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5.75">
      <c r="A154" s="1"/>
      <c r="B154" s="2"/>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5.75">
      <c r="A155" s="1"/>
      <c r="B155" s="2"/>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5.75">
      <c r="A156" s="1"/>
      <c r="B156" s="2"/>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5.75">
      <c r="A157" s="1"/>
      <c r="B157" s="2"/>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5.75">
      <c r="A158" s="1"/>
      <c r="B158" s="2"/>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5.75">
      <c r="A159" s="1"/>
      <c r="B159" s="2"/>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5.75">
      <c r="A160" s="1"/>
      <c r="B160" s="2"/>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5.75">
      <c r="A161" s="1"/>
      <c r="B161" s="2"/>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5.75">
      <c r="A162" s="1"/>
      <c r="B162" s="2"/>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5.75">
      <c r="A163" s="1"/>
      <c r="B163" s="2"/>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5.75">
      <c r="A164" s="1"/>
      <c r="B164" s="2"/>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5.75">
      <c r="A165" s="1"/>
      <c r="B165" s="2"/>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5.75">
      <c r="A166" s="1"/>
      <c r="B166" s="2"/>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5.75">
      <c r="A167" s="1"/>
      <c r="B167" s="2"/>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5.75">
      <c r="A168" s="1"/>
      <c r="B168" s="2"/>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5.75">
      <c r="A169" s="1"/>
      <c r="B169" s="2"/>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5.75">
      <c r="A170" s="1"/>
      <c r="B170" s="2"/>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5.75">
      <c r="A171" s="1"/>
      <c r="B171" s="2"/>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5.75">
      <c r="A172" s="1"/>
      <c r="B172" s="2"/>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5.75">
      <c r="A173" s="1"/>
      <c r="B173" s="2"/>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5.75">
      <c r="A174" s="1"/>
      <c r="B174" s="2"/>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5.75">
      <c r="A175" s="1"/>
      <c r="B175" s="2"/>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5.75">
      <c r="A176" s="1"/>
      <c r="B176" s="2"/>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5.75">
      <c r="A177" s="1"/>
      <c r="B177" s="2"/>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5.75">
      <c r="A178" s="1"/>
      <c r="B178" s="2"/>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5.75">
      <c r="A179" s="1"/>
      <c r="B179" s="2"/>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5.75">
      <c r="A180" s="1"/>
      <c r="B180" s="2"/>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5.75">
      <c r="A181" s="1"/>
      <c r="B181" s="2"/>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5.75">
      <c r="A182" s="1"/>
      <c r="B182" s="2"/>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5.75">
      <c r="A183" s="1"/>
      <c r="B183" s="2"/>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5.75">
      <c r="A184" s="1"/>
      <c r="B184" s="2"/>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5.75">
      <c r="A185" s="1"/>
      <c r="B185" s="2"/>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5.75">
      <c r="A186" s="1"/>
      <c r="B186" s="2"/>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5.75">
      <c r="A187" s="1"/>
      <c r="B187" s="2"/>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5.75">
      <c r="A188" s="1"/>
      <c r="B188" s="2"/>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5.75">
      <c r="A189" s="1"/>
      <c r="B189" s="2"/>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5.75">
      <c r="A190" s="1"/>
      <c r="B190" s="2"/>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5.75">
      <c r="A191" s="1"/>
      <c r="B191" s="2"/>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5.75">
      <c r="A192" s="1"/>
      <c r="B192" s="2"/>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5.75">
      <c r="A193" s="1"/>
      <c r="B193" s="2"/>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5.75">
      <c r="A194" s="1"/>
      <c r="B194" s="2"/>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5.75">
      <c r="A195" s="1"/>
      <c r="B195" s="2"/>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5.75">
      <c r="A196" s="1"/>
      <c r="B196" s="2"/>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5.75">
      <c r="A197" s="1"/>
      <c r="B197" s="2"/>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5.75">
      <c r="A198" s="1"/>
      <c r="B198" s="2"/>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5.75">
      <c r="A199" s="1"/>
      <c r="B199" s="2"/>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5.75">
      <c r="A200" s="1"/>
      <c r="B200" s="2"/>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5.75">
      <c r="A201" s="1"/>
      <c r="B201" s="2"/>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5.75">
      <c r="A202" s="1"/>
      <c r="B202" s="2"/>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5.75">
      <c r="A203" s="1"/>
      <c r="B203" s="2"/>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5.75">
      <c r="A204" s="1"/>
      <c r="B204" s="2"/>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5.75">
      <c r="A205" s="1"/>
      <c r="B205" s="2"/>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5.75">
      <c r="A206" s="1"/>
      <c r="B206" s="2"/>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5.75">
      <c r="A207" s="1"/>
      <c r="B207" s="2"/>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5.75">
      <c r="A208" s="1"/>
      <c r="B208" s="2"/>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5.75">
      <c r="A209" s="1"/>
      <c r="B209" s="2"/>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5.75">
      <c r="A210" s="1"/>
      <c r="B210" s="2"/>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5.75">
      <c r="A211" s="1"/>
      <c r="B211" s="2"/>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5.75">
      <c r="A212" s="1"/>
      <c r="B212" s="2"/>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5.75">
      <c r="A213" s="1"/>
      <c r="B213" s="2"/>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5.75">
      <c r="A214" s="1"/>
      <c r="B214" s="2"/>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5.75">
      <c r="A215" s="1"/>
      <c r="B215" s="2"/>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5.75">
      <c r="A216" s="1"/>
      <c r="B216" s="2"/>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5.75">
      <c r="A217" s="1"/>
      <c r="B217" s="2"/>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5.75">
      <c r="A218" s="1"/>
      <c r="B218" s="2"/>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5.75">
      <c r="A219" s="1"/>
      <c r="B219" s="2"/>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5.75">
      <c r="A220" s="1"/>
      <c r="B220" s="2"/>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5.75">
      <c r="A221" s="1"/>
      <c r="B221" s="2"/>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5.75">
      <c r="A222" s="1"/>
      <c r="B222" s="2"/>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5.75">
      <c r="A223" s="1"/>
      <c r="B223" s="2"/>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5.75">
      <c r="A224" s="1"/>
      <c r="B224" s="2"/>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5.75">
      <c r="A225" s="1"/>
      <c r="B225" s="2"/>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5.75">
      <c r="A226" s="1"/>
      <c r="B226" s="2"/>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5.75">
      <c r="A227" s="1"/>
      <c r="B227" s="2"/>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5.75">
      <c r="A228" s="1"/>
      <c r="B228" s="2"/>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5.75">
      <c r="A229" s="1"/>
      <c r="B229" s="2"/>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5.75">
      <c r="A230" s="1"/>
      <c r="B230" s="2"/>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5.75">
      <c r="A231" s="1"/>
      <c r="B231" s="2"/>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5.75">
      <c r="A232" s="1"/>
      <c r="B232" s="2"/>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5.75">
      <c r="A233" s="1"/>
      <c r="B233" s="2"/>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5.75">
      <c r="A234" s="1"/>
      <c r="B234" s="2"/>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5.75">
      <c r="A235" s="1"/>
      <c r="B235" s="2"/>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5.75">
      <c r="A236" s="1"/>
      <c r="B236" s="2"/>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5.75">
      <c r="A237" s="1"/>
      <c r="B237" s="2"/>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5.75">
      <c r="A238" s="1"/>
      <c r="B238" s="2"/>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5.75">
      <c r="A239" s="1"/>
      <c r="B239" s="2"/>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5.75">
      <c r="A240" s="1"/>
      <c r="B240" s="2"/>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5.75">
      <c r="A241" s="1"/>
      <c r="B241" s="2"/>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5.75">
      <c r="A242" s="1"/>
      <c r="B242" s="2"/>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5.75">
      <c r="A243" s="1"/>
      <c r="B243" s="2"/>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5.75">
      <c r="A244" s="1"/>
      <c r="B244" s="2"/>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5.75">
      <c r="A245" s="1"/>
      <c r="B245" s="2"/>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5.75">
      <c r="A246" s="1"/>
      <c r="B246" s="2"/>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5.75">
      <c r="A247" s="1"/>
      <c r="B247" s="2"/>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5.75">
      <c r="A248" s="1"/>
      <c r="B248" s="2"/>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5.75">
      <c r="A249" s="1"/>
      <c r="B249" s="2"/>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5.75">
      <c r="A250" s="1"/>
      <c r="B250" s="2"/>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5.75">
      <c r="A251" s="1"/>
      <c r="B251" s="2"/>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5.75">
      <c r="A252" s="1"/>
      <c r="B252" s="2"/>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5.75">
      <c r="A253" s="1"/>
      <c r="B253" s="2"/>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5.75">
      <c r="A254" s="1"/>
      <c r="B254" s="2"/>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5.75">
      <c r="A255" s="1"/>
      <c r="B255" s="2"/>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5.75">
      <c r="A256" s="1"/>
      <c r="B256" s="2"/>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5.75">
      <c r="A257" s="1"/>
      <c r="B257" s="2"/>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5.75">
      <c r="A258" s="1"/>
      <c r="B258" s="2"/>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5.75">
      <c r="A259" s="1"/>
      <c r="B259" s="2"/>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5.75">
      <c r="A260" s="1"/>
      <c r="B260" s="2"/>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5.75">
      <c r="A261" s="1"/>
      <c r="B261" s="2"/>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5.75">
      <c r="A262" s="1"/>
      <c r="B262" s="2"/>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5.75">
      <c r="A263" s="1"/>
      <c r="B263" s="2"/>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5.75">
      <c r="A264" s="1"/>
      <c r="B264" s="2"/>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5.75">
      <c r="A265" s="1"/>
      <c r="B265" s="2"/>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5.75">
      <c r="A266" s="1"/>
      <c r="B266" s="2"/>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5.75">
      <c r="A267" s="1"/>
      <c r="B267" s="2"/>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5.75">
      <c r="A268" s="1"/>
      <c r="B268" s="2"/>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5.75">
      <c r="A269" s="1"/>
      <c r="B269" s="2"/>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5.75">
      <c r="A270" s="1"/>
      <c r="B270" s="2"/>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5.75">
      <c r="A271" s="1"/>
      <c r="B271" s="2"/>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5.75">
      <c r="A272" s="1"/>
      <c r="B272" s="2"/>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5.75">
      <c r="A273" s="1"/>
      <c r="B273" s="2"/>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5.75">
      <c r="A274" s="1"/>
      <c r="B274" s="2"/>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5.75">
      <c r="A275" s="1"/>
      <c r="B275" s="2"/>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5.75">
      <c r="A276" s="1"/>
      <c r="B276" s="2"/>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5.75">
      <c r="A277" s="1"/>
      <c r="B277" s="2"/>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5.75">
      <c r="A278" s="1"/>
      <c r="B278" s="2"/>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5.75">
      <c r="A279" s="1"/>
      <c r="B279" s="2"/>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5.75">
      <c r="A280" s="1"/>
      <c r="B280" s="2"/>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5.75">
      <c r="A281" s="1"/>
      <c r="B281" s="2"/>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5.75">
      <c r="A282" s="1"/>
      <c r="B282" s="2"/>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5.75">
      <c r="A283" s="1"/>
      <c r="B283" s="2"/>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5.75">
      <c r="A284" s="1"/>
      <c r="B284" s="2"/>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5.75">
      <c r="A285" s="1"/>
      <c r="B285" s="2"/>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5.75">
      <c r="A286" s="1"/>
      <c r="B286" s="2"/>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5.75">
      <c r="A287" s="1"/>
      <c r="B287" s="2"/>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5.75">
      <c r="A288" s="1"/>
      <c r="B288" s="2"/>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5.75">
      <c r="A289" s="1"/>
      <c r="B289" s="2"/>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5.75">
      <c r="A290" s="1"/>
      <c r="B290" s="2"/>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5.75">
      <c r="A291" s="1"/>
      <c r="B291" s="2"/>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5.75">
      <c r="A292" s="1"/>
      <c r="B292" s="2"/>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5.75">
      <c r="A293" s="1"/>
      <c r="B293" s="2"/>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5.75">
      <c r="A294" s="1"/>
      <c r="B294" s="2"/>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5.75">
      <c r="A295" s="1"/>
      <c r="B295" s="2"/>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5.75">
      <c r="A296" s="1"/>
      <c r="B296" s="2"/>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5.75">
      <c r="A297" s="1"/>
      <c r="B297" s="2"/>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5.75">
      <c r="A298" s="1"/>
      <c r="B298" s="2"/>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5.75">
      <c r="A299" s="1"/>
      <c r="B299" s="2"/>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5.75">
      <c r="A300" s="1"/>
      <c r="B300" s="2"/>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5.75">
      <c r="A301" s="1"/>
      <c r="B301" s="2"/>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5.75">
      <c r="A302" s="1"/>
      <c r="B302" s="2"/>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5.75">
      <c r="A303" s="1"/>
      <c r="B303" s="2"/>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5.75">
      <c r="A304" s="1"/>
      <c r="B304" s="2"/>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5.75">
      <c r="A305" s="1"/>
      <c r="B305" s="2"/>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5.75">
      <c r="A306" s="1"/>
      <c r="B306" s="2"/>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5.75">
      <c r="A307" s="1"/>
      <c r="B307" s="2"/>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5.75">
      <c r="A308" s="1"/>
      <c r="B308" s="2"/>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5.75">
      <c r="A309" s="1"/>
      <c r="B309" s="2"/>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5.75">
      <c r="A310" s="1"/>
      <c r="B310" s="2"/>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5.75">
      <c r="A311" s="1"/>
      <c r="B311" s="2"/>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5.75">
      <c r="A312" s="1"/>
      <c r="B312" s="2"/>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5.75">
      <c r="A313" s="1"/>
      <c r="B313" s="2"/>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5.75">
      <c r="A314" s="1"/>
      <c r="B314" s="2"/>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5.75">
      <c r="A315" s="1"/>
      <c r="B315" s="2"/>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5.75">
      <c r="A316" s="1"/>
      <c r="B316" s="2"/>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5.75">
      <c r="A317" s="1"/>
      <c r="B317" s="2"/>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5.75">
      <c r="A318" s="1"/>
      <c r="B318" s="2"/>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5.75">
      <c r="A319" s="1"/>
      <c r="B319" s="2"/>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5.75">
      <c r="A320" s="1"/>
      <c r="B320" s="2"/>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5.75">
      <c r="A321" s="1"/>
      <c r="B321" s="2"/>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5.75">
      <c r="A322" s="1"/>
      <c r="B322" s="2"/>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5.75">
      <c r="A323" s="1"/>
      <c r="B323" s="2"/>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5.75">
      <c r="A324" s="1"/>
      <c r="B324" s="2"/>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5.75">
      <c r="A325" s="1"/>
      <c r="B325" s="2"/>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5.75">
      <c r="A326" s="1"/>
      <c r="B326" s="2"/>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5.75">
      <c r="A327" s="1"/>
      <c r="B327" s="2"/>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5.75">
      <c r="A328" s="1"/>
      <c r="B328" s="2"/>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5.75">
      <c r="A329" s="1"/>
      <c r="B329" s="2"/>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5.75">
      <c r="A330" s="1"/>
      <c r="B330" s="2"/>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5.75">
      <c r="A331" s="1"/>
      <c r="B331" s="2"/>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5.75">
      <c r="A332" s="1"/>
      <c r="B332" s="2"/>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5.75">
      <c r="A333" s="1"/>
      <c r="B333" s="2"/>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5.75">
      <c r="A334" s="1"/>
      <c r="B334" s="2"/>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5.75">
      <c r="A335" s="1"/>
      <c r="B335" s="2"/>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5.75">
      <c r="A336" s="1"/>
      <c r="B336" s="2"/>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5.75">
      <c r="A337" s="1"/>
      <c r="B337" s="2"/>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5.75">
      <c r="A338" s="1"/>
      <c r="B338" s="2"/>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5.75">
      <c r="A339" s="1"/>
      <c r="B339" s="2"/>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5.75">
      <c r="A340" s="1"/>
      <c r="B340" s="2"/>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5.75">
      <c r="A341" s="1"/>
      <c r="B341" s="2"/>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5.75">
      <c r="A342" s="1"/>
      <c r="B342" s="2"/>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5.75">
      <c r="A343" s="1"/>
      <c r="B343" s="2"/>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5.75">
      <c r="A344" s="1"/>
      <c r="B344" s="2"/>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5.75">
      <c r="A345" s="1"/>
      <c r="B345" s="2"/>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5.75">
      <c r="A346" s="1"/>
      <c r="B346" s="2"/>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5.75">
      <c r="A347" s="1"/>
      <c r="B347" s="2"/>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5.75">
      <c r="A348" s="1"/>
      <c r="B348" s="2"/>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5.75">
      <c r="A349" s="1"/>
      <c r="B349" s="2"/>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5.75">
      <c r="A350" s="1"/>
      <c r="B350" s="2"/>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5.75">
      <c r="A351" s="1"/>
      <c r="B351" s="2"/>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5.75">
      <c r="A352" s="1"/>
      <c r="B352" s="2"/>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5.75">
      <c r="A353" s="1"/>
      <c r="B353" s="2"/>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5.75">
      <c r="A354" s="1"/>
      <c r="B354" s="2"/>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5.75">
      <c r="A355" s="1"/>
      <c r="B355" s="2"/>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5.75">
      <c r="A356" s="1"/>
      <c r="B356" s="2"/>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5.75">
      <c r="A357" s="1"/>
      <c r="B357" s="2"/>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5.75">
      <c r="A358" s="1"/>
      <c r="B358" s="2"/>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5.75">
      <c r="A359" s="1"/>
      <c r="B359" s="2"/>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5.75">
      <c r="A360" s="1"/>
      <c r="B360" s="2"/>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5.75">
      <c r="A361" s="1"/>
      <c r="B361" s="2"/>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5.75">
      <c r="A362" s="1"/>
      <c r="B362" s="2"/>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5.75">
      <c r="A363" s="1"/>
      <c r="B363" s="2"/>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5.75">
      <c r="A364" s="1"/>
      <c r="B364" s="2"/>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5.75">
      <c r="A365" s="1"/>
      <c r="B365" s="2"/>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5.75">
      <c r="A366" s="1"/>
      <c r="B366" s="2"/>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5.75">
      <c r="A367" s="1"/>
      <c r="B367" s="2"/>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5.75">
      <c r="A368" s="1"/>
      <c r="B368" s="2"/>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5.75">
      <c r="A369" s="1"/>
      <c r="B369" s="2"/>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5.75">
      <c r="A370" s="1"/>
      <c r="B370" s="2"/>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5.75">
      <c r="A371" s="1"/>
      <c r="B371" s="2"/>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5.75">
      <c r="A372" s="1"/>
      <c r="B372" s="2"/>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5.75">
      <c r="A373" s="1"/>
      <c r="B373" s="2"/>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5.75">
      <c r="A374" s="1"/>
      <c r="B374" s="2"/>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5.75">
      <c r="A375" s="1"/>
      <c r="B375" s="2"/>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5.75">
      <c r="A376" s="1"/>
      <c r="B376" s="2"/>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5.75">
      <c r="A377" s="1"/>
      <c r="B377" s="2"/>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5.75">
      <c r="A378" s="1"/>
      <c r="B378" s="2"/>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5.75">
      <c r="A379" s="1"/>
      <c r="B379" s="2"/>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5.75">
      <c r="A380" s="1"/>
      <c r="B380" s="2"/>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5.75">
      <c r="A381" s="1"/>
      <c r="B381" s="2"/>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5.75">
      <c r="A382" s="1"/>
      <c r="B382" s="2"/>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5.75">
      <c r="A383" s="1"/>
      <c r="B383" s="2"/>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5.75">
      <c r="A384" s="1"/>
      <c r="B384" s="2"/>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5.75">
      <c r="A385" s="1"/>
      <c r="B385" s="2"/>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5.75">
      <c r="A386" s="1"/>
      <c r="B386" s="2"/>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5.75">
      <c r="A387" s="1"/>
      <c r="B387" s="2"/>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5.75">
      <c r="A388" s="1"/>
      <c r="B388" s="2"/>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5.75">
      <c r="A389" s="1"/>
      <c r="B389" s="2"/>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5.75">
      <c r="A390" s="1"/>
      <c r="B390" s="2"/>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5.75">
      <c r="A391" s="1"/>
      <c r="B391" s="2"/>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5.75">
      <c r="A392" s="1"/>
      <c r="B392" s="2"/>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5.75">
      <c r="A393" s="1"/>
      <c r="B393" s="2"/>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5.75">
      <c r="A394" s="1"/>
      <c r="B394" s="2"/>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5.75">
      <c r="A395" s="1"/>
      <c r="B395" s="2"/>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5.75">
      <c r="A396" s="1"/>
      <c r="B396" s="2"/>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5.75">
      <c r="A397" s="1"/>
      <c r="B397" s="2"/>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5.75">
      <c r="A398" s="1"/>
      <c r="B398" s="2"/>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5.75">
      <c r="A399" s="1"/>
      <c r="B399" s="2"/>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5.75">
      <c r="A400" s="1"/>
      <c r="B400" s="2"/>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5.75">
      <c r="A401" s="1"/>
      <c r="B401" s="2"/>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5.75">
      <c r="A402" s="1"/>
      <c r="B402" s="2"/>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5.75">
      <c r="A403" s="1"/>
      <c r="B403" s="2"/>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5.75">
      <c r="A404" s="1"/>
      <c r="B404" s="2"/>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5.75">
      <c r="A405" s="1"/>
      <c r="B405" s="2"/>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5.75">
      <c r="A406" s="1"/>
      <c r="B406" s="2"/>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5.75">
      <c r="A407" s="1"/>
      <c r="B407" s="2"/>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5.75">
      <c r="A408" s="1"/>
      <c r="B408" s="2"/>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5.75">
      <c r="A409" s="1"/>
      <c r="B409" s="2"/>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5.75">
      <c r="A410" s="1"/>
      <c r="B410" s="2"/>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5.75">
      <c r="A411" s="1"/>
      <c r="B411" s="2"/>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5.75">
      <c r="A412" s="1"/>
      <c r="B412" s="2"/>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5.75">
      <c r="A413" s="1"/>
      <c r="B413" s="2"/>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5.75">
      <c r="A414" s="1"/>
      <c r="B414" s="2"/>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5.75">
      <c r="A415" s="1"/>
      <c r="B415" s="2"/>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5.75">
      <c r="A416" s="1"/>
      <c r="B416" s="2"/>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5.75">
      <c r="A417" s="1"/>
      <c r="B417" s="2"/>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5.75">
      <c r="A418" s="1"/>
      <c r="B418" s="2"/>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5.75">
      <c r="A419" s="1"/>
      <c r="B419" s="2"/>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5.75">
      <c r="A420" s="1"/>
      <c r="B420" s="2"/>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5.75">
      <c r="A421" s="1"/>
      <c r="B421" s="2"/>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5.75">
      <c r="A422" s="1"/>
      <c r="B422" s="2"/>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5.75">
      <c r="A423" s="1"/>
      <c r="B423" s="2"/>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5.75">
      <c r="A424" s="1"/>
      <c r="B424" s="2"/>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5.75">
      <c r="A425" s="1"/>
      <c r="B425" s="2"/>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5.75">
      <c r="A426" s="1"/>
      <c r="B426" s="2"/>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5.75">
      <c r="A427" s="1"/>
      <c r="B427" s="2"/>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5.75">
      <c r="A428" s="1"/>
      <c r="B428" s="2"/>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5.75">
      <c r="A429" s="1"/>
      <c r="B429" s="2"/>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5.75">
      <c r="A430" s="1"/>
      <c r="B430" s="2"/>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5.75">
      <c r="A431" s="1"/>
      <c r="B431" s="2"/>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5.75">
      <c r="A432" s="1"/>
      <c r="B432" s="2"/>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5.75">
      <c r="A433" s="1"/>
      <c r="B433" s="2"/>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5.75">
      <c r="A434" s="1"/>
      <c r="B434" s="2"/>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5.75">
      <c r="A435" s="1"/>
      <c r="B435" s="2"/>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5.75">
      <c r="A436" s="1"/>
      <c r="B436" s="2"/>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5.75">
      <c r="A437" s="1"/>
      <c r="B437" s="2"/>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5.75">
      <c r="A438" s="1"/>
      <c r="B438" s="2"/>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5.75">
      <c r="A439" s="1"/>
      <c r="B439" s="2"/>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5.75">
      <c r="A440" s="1"/>
      <c r="B440" s="2"/>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5.75">
      <c r="A441" s="1"/>
      <c r="B441" s="2"/>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5.75">
      <c r="A442" s="1"/>
      <c r="B442" s="2"/>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5.75">
      <c r="A443" s="1"/>
      <c r="B443" s="2"/>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5.75">
      <c r="A444" s="1"/>
      <c r="B444" s="2"/>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5.75">
      <c r="A445" s="1"/>
      <c r="B445" s="2"/>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5.75">
      <c r="A446" s="1"/>
      <c r="B446" s="2"/>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5.75">
      <c r="A447" s="1"/>
      <c r="B447" s="2"/>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5.75">
      <c r="A448" s="1"/>
      <c r="B448" s="2"/>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5.75">
      <c r="A449" s="1"/>
      <c r="B449" s="2"/>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5.75">
      <c r="A450" s="1"/>
      <c r="B450" s="2"/>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5.75">
      <c r="A451" s="1"/>
      <c r="B451" s="2"/>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5.75">
      <c r="A452" s="1"/>
      <c r="B452" s="2"/>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5.75">
      <c r="A453" s="1"/>
      <c r="B453" s="2"/>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5.75">
      <c r="A454" s="1"/>
      <c r="B454" s="2"/>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5.75">
      <c r="A455" s="1"/>
      <c r="B455" s="2"/>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5.75">
      <c r="A456" s="1"/>
      <c r="B456" s="2"/>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5.75">
      <c r="A457" s="1"/>
      <c r="B457" s="2"/>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5.75">
      <c r="A458" s="1"/>
      <c r="B458" s="2"/>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5.75">
      <c r="A459" s="1"/>
      <c r="B459" s="2"/>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5.75">
      <c r="A460" s="1"/>
      <c r="B460" s="2"/>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5.75">
      <c r="A461" s="1"/>
      <c r="B461" s="2"/>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5.75">
      <c r="A462" s="1"/>
      <c r="B462" s="2"/>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5.75">
      <c r="A463" s="1"/>
      <c r="B463" s="2"/>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5.75">
      <c r="A464" s="1"/>
      <c r="B464" s="2"/>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5.75">
      <c r="A465" s="1"/>
      <c r="B465" s="2"/>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5.75">
      <c r="A466" s="1"/>
      <c r="B466" s="2"/>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5.75">
      <c r="A467" s="1"/>
      <c r="B467" s="2"/>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5.75">
      <c r="A468" s="1"/>
      <c r="B468" s="2"/>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5.75">
      <c r="A469" s="1"/>
      <c r="B469" s="2"/>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5.75">
      <c r="A470" s="1"/>
      <c r="B470" s="2"/>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5.75">
      <c r="A471" s="1"/>
      <c r="B471" s="2"/>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5.75">
      <c r="A472" s="1"/>
      <c r="B472" s="2"/>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5.75">
      <c r="A473" s="1"/>
      <c r="B473" s="2"/>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5.75">
      <c r="A474" s="1"/>
      <c r="B474" s="2"/>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5.75">
      <c r="A475" s="1"/>
      <c r="B475" s="2"/>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5.75">
      <c r="A476" s="1"/>
      <c r="B476" s="2"/>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5.75">
      <c r="A477" s="1"/>
      <c r="B477" s="2"/>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5.75">
      <c r="A478" s="1"/>
      <c r="B478" s="2"/>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5.75">
      <c r="A479" s="1"/>
      <c r="B479" s="2"/>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5.75">
      <c r="A480" s="1"/>
      <c r="B480" s="2"/>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5.75">
      <c r="A481" s="1"/>
      <c r="B481" s="2"/>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5.75">
      <c r="A482" s="1"/>
      <c r="B482" s="2"/>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5.75">
      <c r="A483" s="1"/>
      <c r="B483" s="2"/>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5.75">
      <c r="A484" s="1"/>
      <c r="B484" s="2"/>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5.75">
      <c r="A485" s="1"/>
      <c r="B485" s="2"/>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5.75">
      <c r="A486" s="1"/>
      <c r="B486" s="2"/>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5.75">
      <c r="A487" s="1"/>
      <c r="B487" s="2"/>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5.75">
      <c r="A488" s="1"/>
      <c r="B488" s="2"/>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5.75">
      <c r="A489" s="1"/>
      <c r="B489" s="2"/>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5.75">
      <c r="A490" s="1"/>
      <c r="B490" s="2"/>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5.75">
      <c r="A491" s="1"/>
      <c r="B491" s="2"/>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5.75">
      <c r="A492" s="1"/>
      <c r="B492" s="2"/>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5.75">
      <c r="A493" s="1"/>
      <c r="B493" s="2"/>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5.75">
      <c r="A494" s="1"/>
      <c r="B494" s="2"/>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5.75">
      <c r="A495" s="1"/>
      <c r="B495" s="2"/>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5.75">
      <c r="A496" s="1"/>
      <c r="B496" s="2"/>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5.75">
      <c r="A497" s="1"/>
      <c r="B497" s="2"/>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5.75">
      <c r="A498" s="1"/>
      <c r="B498" s="2"/>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5.75">
      <c r="A499" s="1"/>
      <c r="B499" s="2"/>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5.75">
      <c r="A500" s="1"/>
      <c r="B500" s="2"/>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5.75">
      <c r="A501" s="1"/>
      <c r="B501" s="2"/>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5.75">
      <c r="A502" s="1"/>
      <c r="B502" s="2"/>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5.75">
      <c r="A503" s="1"/>
      <c r="B503" s="2"/>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5.75">
      <c r="A504" s="1"/>
      <c r="B504" s="2"/>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5.75">
      <c r="A505" s="1"/>
      <c r="B505" s="2"/>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5.75">
      <c r="A506" s="1"/>
      <c r="B506" s="2"/>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5.75">
      <c r="A507" s="1"/>
      <c r="B507" s="2"/>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5.75">
      <c r="A508" s="1"/>
      <c r="B508" s="2"/>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5.75">
      <c r="A509" s="1"/>
      <c r="B509" s="2"/>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5.75">
      <c r="A510" s="1"/>
      <c r="B510" s="2"/>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5.75">
      <c r="A511" s="1"/>
      <c r="B511" s="2"/>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5.75">
      <c r="A512" s="1"/>
      <c r="B512" s="2"/>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5.75">
      <c r="A513" s="1"/>
      <c r="B513" s="2"/>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5.75">
      <c r="A514" s="1"/>
      <c r="B514" s="2"/>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5.75">
      <c r="A515" s="1"/>
      <c r="B515" s="2"/>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5.75">
      <c r="A516" s="1"/>
      <c r="B516" s="2"/>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5.75">
      <c r="A517" s="1"/>
      <c r="B517" s="2"/>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5.75">
      <c r="A518" s="1"/>
      <c r="B518" s="2"/>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5.75">
      <c r="A519" s="1"/>
      <c r="B519" s="2"/>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5.75">
      <c r="A520" s="1"/>
      <c r="B520" s="2"/>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5.75">
      <c r="A521" s="1"/>
      <c r="B521" s="2"/>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5.75">
      <c r="A522" s="1"/>
      <c r="B522" s="2"/>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5.75">
      <c r="A523" s="1"/>
      <c r="B523" s="2"/>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5.75">
      <c r="A524" s="1"/>
      <c r="B524" s="2"/>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5.75">
      <c r="A525" s="1"/>
      <c r="B525" s="2"/>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5.75">
      <c r="A526" s="1"/>
      <c r="B526" s="2"/>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5.75">
      <c r="A527" s="1"/>
      <c r="B527" s="2"/>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5.75">
      <c r="A528" s="1"/>
      <c r="B528" s="2"/>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5.75">
      <c r="A529" s="1"/>
      <c r="B529" s="2"/>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5.75">
      <c r="A530" s="1"/>
      <c r="B530" s="2"/>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5.75">
      <c r="A531" s="1"/>
      <c r="B531" s="2"/>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5.75">
      <c r="A532" s="1"/>
      <c r="B532" s="2"/>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5.75">
      <c r="A533" s="1"/>
      <c r="B533" s="2"/>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5.75">
      <c r="A534" s="1"/>
      <c r="B534" s="2"/>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5.75">
      <c r="A535" s="1"/>
      <c r="B535" s="2"/>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5.75">
      <c r="A536" s="1"/>
      <c r="B536" s="2"/>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5.75">
      <c r="A537" s="1"/>
      <c r="B537" s="2"/>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5.75">
      <c r="A538" s="1"/>
      <c r="B538" s="2"/>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5.75">
      <c r="A539" s="1"/>
      <c r="B539" s="2"/>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5.75">
      <c r="A540" s="1"/>
      <c r="B540" s="2"/>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5.75">
      <c r="A541" s="1"/>
      <c r="B541" s="2"/>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5.75">
      <c r="A542" s="1"/>
      <c r="B542" s="2"/>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5.75">
      <c r="A543" s="1"/>
      <c r="B543" s="2"/>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5.75">
      <c r="A544" s="1"/>
      <c r="B544" s="2"/>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5.75">
      <c r="A545" s="1"/>
      <c r="B545" s="2"/>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5.75">
      <c r="A546" s="1"/>
      <c r="B546" s="2"/>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5.75">
      <c r="A547" s="1"/>
      <c r="B547" s="2"/>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5.75">
      <c r="A548" s="1"/>
      <c r="B548" s="2"/>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5.75">
      <c r="A549" s="1"/>
      <c r="B549" s="2"/>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5.75">
      <c r="A550" s="1"/>
      <c r="B550" s="2"/>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5.75">
      <c r="A551" s="1"/>
      <c r="B551" s="2"/>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5.75">
      <c r="A552" s="1"/>
      <c r="B552" s="2"/>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5.75">
      <c r="A553" s="1"/>
      <c r="B553" s="2"/>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5.75">
      <c r="A554" s="1"/>
      <c r="B554" s="2"/>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5.75">
      <c r="A555" s="1"/>
      <c r="B555" s="2"/>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5.75">
      <c r="A556" s="1"/>
      <c r="B556" s="2"/>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5.75">
      <c r="A557" s="1"/>
      <c r="B557" s="2"/>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5.75">
      <c r="A558" s="1"/>
      <c r="B558" s="2"/>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5.75">
      <c r="A559" s="1"/>
      <c r="B559" s="2"/>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5.75">
      <c r="A560" s="1"/>
      <c r="B560" s="2"/>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5.75">
      <c r="A561" s="1"/>
      <c r="B561" s="2"/>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5.75">
      <c r="A562" s="1"/>
      <c r="B562" s="2"/>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5.75">
      <c r="A563" s="1"/>
      <c r="B563" s="2"/>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5.75">
      <c r="A564" s="1"/>
      <c r="B564" s="2"/>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5.75">
      <c r="A565" s="1"/>
      <c r="B565" s="2"/>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5.75">
      <c r="A566" s="1"/>
      <c r="B566" s="2"/>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5.75">
      <c r="A567" s="1"/>
      <c r="B567" s="2"/>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5.75">
      <c r="A568" s="1"/>
      <c r="B568" s="2"/>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5.75">
      <c r="A569" s="1"/>
      <c r="B569" s="2"/>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5.75">
      <c r="A570" s="1"/>
      <c r="B570" s="2"/>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5.75">
      <c r="A571" s="1"/>
      <c r="B571" s="2"/>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5.75">
      <c r="A572" s="1"/>
      <c r="B572" s="2"/>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5.75">
      <c r="A573" s="1"/>
      <c r="B573" s="2"/>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5.75">
      <c r="A574" s="1"/>
      <c r="B574" s="2"/>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5.75">
      <c r="A575" s="1"/>
      <c r="B575" s="2"/>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5.75">
      <c r="A576" s="1"/>
      <c r="B576" s="2"/>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5.75">
      <c r="A577" s="1"/>
      <c r="B577" s="2"/>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5.75">
      <c r="A578" s="1"/>
      <c r="B578" s="2"/>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5.75">
      <c r="A579" s="1"/>
      <c r="B579" s="2"/>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5.75">
      <c r="A580" s="1"/>
      <c r="B580" s="2"/>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5.75">
      <c r="A581" s="1"/>
      <c r="B581" s="2"/>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5.75">
      <c r="A582" s="1"/>
      <c r="B582" s="2"/>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5.75">
      <c r="A583" s="1"/>
      <c r="B583" s="2"/>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5.75">
      <c r="A584" s="1"/>
      <c r="B584" s="2"/>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5.75">
      <c r="A585" s="1"/>
      <c r="B585" s="2"/>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5.75">
      <c r="A586" s="1"/>
      <c r="B586" s="2"/>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5.75">
      <c r="A587" s="1"/>
      <c r="B587" s="2"/>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5.75">
      <c r="A588" s="1"/>
      <c r="B588" s="2"/>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5.75">
      <c r="A589" s="1"/>
      <c r="B589" s="2"/>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5.75">
      <c r="A590" s="1"/>
      <c r="B590" s="2"/>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5.75">
      <c r="A591" s="1"/>
      <c r="B591" s="2"/>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5.75">
      <c r="A592" s="1"/>
      <c r="B592" s="2"/>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5.75">
      <c r="A593" s="1"/>
      <c r="B593" s="2"/>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5.75">
      <c r="A594" s="1"/>
      <c r="B594" s="2"/>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5.75">
      <c r="A595" s="1"/>
      <c r="B595" s="2"/>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5.75">
      <c r="A596" s="1"/>
      <c r="B596" s="2"/>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5.75">
      <c r="A597" s="1"/>
      <c r="B597" s="2"/>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5.75">
      <c r="A598" s="1"/>
      <c r="B598" s="2"/>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5.75">
      <c r="A599" s="1"/>
      <c r="B599" s="2"/>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5.75">
      <c r="A600" s="1"/>
      <c r="B600" s="2"/>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5.75">
      <c r="A601" s="1"/>
      <c r="B601" s="2"/>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5.75">
      <c r="A602" s="1"/>
      <c r="B602" s="2"/>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5.75">
      <c r="A603" s="1"/>
      <c r="B603" s="2"/>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5.75">
      <c r="A604" s="1"/>
      <c r="B604" s="2"/>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5.75">
      <c r="A605" s="1"/>
      <c r="B605" s="2"/>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5.75">
      <c r="A606" s="1"/>
      <c r="B606" s="2"/>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5.75">
      <c r="A607" s="1"/>
      <c r="B607" s="2"/>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5.75">
      <c r="A608" s="1"/>
      <c r="B608" s="2"/>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5.75">
      <c r="A609" s="1"/>
      <c r="B609" s="2"/>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5.75">
      <c r="A610" s="1"/>
      <c r="B610" s="2"/>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5.75">
      <c r="A611" s="1"/>
      <c r="B611" s="2"/>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5.75">
      <c r="A612" s="1"/>
      <c r="B612" s="2"/>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5.75">
      <c r="A613" s="1"/>
      <c r="B613" s="2"/>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5.75">
      <c r="A614" s="1"/>
      <c r="B614" s="2"/>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5.75">
      <c r="A615" s="1"/>
      <c r="B615" s="2"/>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5.75">
      <c r="A616" s="1"/>
      <c r="B616" s="2"/>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5.75">
      <c r="A617" s="1"/>
      <c r="B617" s="2"/>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5.75">
      <c r="A618" s="1"/>
      <c r="B618" s="2"/>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5.75">
      <c r="A619" s="1"/>
      <c r="B619" s="2"/>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5.75">
      <c r="A620" s="1"/>
      <c r="B620" s="2"/>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5.75">
      <c r="A621" s="1"/>
      <c r="B621" s="2"/>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5.75">
      <c r="A622" s="1"/>
      <c r="B622" s="2"/>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5.75">
      <c r="A623" s="1"/>
      <c r="B623" s="2"/>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5.75">
      <c r="A624" s="1"/>
      <c r="B624" s="2"/>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5.75">
      <c r="A625" s="1"/>
      <c r="B625" s="2"/>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5.75">
      <c r="A626" s="1"/>
      <c r="B626" s="2"/>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5.75">
      <c r="A627" s="1"/>
      <c r="B627" s="2"/>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5.75">
      <c r="A628" s="1"/>
      <c r="B628" s="2"/>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5.75">
      <c r="A629" s="1"/>
      <c r="B629" s="2"/>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5.75">
      <c r="A630" s="1"/>
      <c r="B630" s="2"/>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5.75">
      <c r="A631" s="1"/>
      <c r="B631" s="2"/>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5.75">
      <c r="A632" s="1"/>
      <c r="B632" s="2"/>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5.75">
      <c r="A633" s="1"/>
      <c r="B633" s="2"/>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5.75">
      <c r="A634" s="1"/>
      <c r="B634" s="2"/>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5.75">
      <c r="A635" s="1"/>
      <c r="B635" s="2"/>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5.75">
      <c r="A636" s="1"/>
      <c r="B636" s="2"/>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5.75">
      <c r="A637" s="1"/>
      <c r="B637" s="2"/>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5.75">
      <c r="A638" s="1"/>
      <c r="B638" s="2"/>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5.75">
      <c r="A639" s="1"/>
      <c r="B639" s="2"/>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5.75">
      <c r="A640" s="1"/>
      <c r="B640" s="2"/>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5.75">
      <c r="A641" s="1"/>
      <c r="B641" s="2"/>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5.75">
      <c r="A642" s="1"/>
      <c r="B642" s="2"/>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5.75">
      <c r="A643" s="1"/>
      <c r="B643" s="2"/>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5.75">
      <c r="A644" s="1"/>
      <c r="B644" s="2"/>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5.75">
      <c r="A645" s="1"/>
      <c r="B645" s="2"/>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5.75">
      <c r="A646" s="1"/>
      <c r="B646" s="2"/>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5.75">
      <c r="A647" s="1"/>
      <c r="B647" s="2"/>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5.75">
      <c r="A648" s="1"/>
      <c r="B648" s="2"/>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5.75">
      <c r="A649" s="1"/>
      <c r="B649" s="2"/>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5.75">
      <c r="A650" s="1"/>
      <c r="B650" s="2"/>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5.75">
      <c r="A651" s="1"/>
      <c r="B651" s="2"/>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5.75">
      <c r="A652" s="1"/>
      <c r="B652" s="2"/>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5.75">
      <c r="A653" s="1"/>
      <c r="B653" s="2"/>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5.75">
      <c r="A654" s="1"/>
      <c r="B654" s="2"/>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5.75">
      <c r="A655" s="1"/>
      <c r="B655" s="2"/>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5.75">
      <c r="A656" s="1"/>
      <c r="B656" s="2"/>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5.75">
      <c r="A657" s="1"/>
      <c r="B657" s="2"/>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5.75">
      <c r="A658" s="1"/>
      <c r="B658" s="2"/>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5.75">
      <c r="A659" s="1"/>
      <c r="B659" s="2"/>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5.75">
      <c r="A660" s="1"/>
      <c r="B660" s="2"/>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5.75">
      <c r="A661" s="1"/>
      <c r="B661" s="2"/>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5.75">
      <c r="A662" s="1"/>
      <c r="B662" s="2"/>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5.75">
      <c r="A663" s="1"/>
      <c r="B663" s="2"/>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5.75">
      <c r="A664" s="1"/>
      <c r="B664" s="2"/>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5.75">
      <c r="A665" s="1"/>
      <c r="B665" s="2"/>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5.75">
      <c r="A666" s="1"/>
      <c r="B666" s="2"/>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5.75">
      <c r="A667" s="1"/>
      <c r="B667" s="2"/>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5.75">
      <c r="A668" s="1"/>
      <c r="B668" s="2"/>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5.75">
      <c r="A669" s="1"/>
      <c r="B669" s="2"/>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5.75">
      <c r="A670" s="1"/>
      <c r="B670" s="2"/>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5.75">
      <c r="A671" s="1"/>
      <c r="B671" s="2"/>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5.75">
      <c r="A672" s="1"/>
      <c r="B672" s="2"/>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5.75">
      <c r="A673" s="1"/>
      <c r="B673" s="2"/>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5.75">
      <c r="A674" s="1"/>
      <c r="B674" s="2"/>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5.75">
      <c r="A675" s="1"/>
      <c r="B675" s="2"/>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5.75">
      <c r="A676" s="1"/>
      <c r="B676" s="2"/>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5.75">
      <c r="A677" s="1"/>
      <c r="B677" s="2"/>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5.75">
      <c r="A678" s="1"/>
      <c r="B678" s="2"/>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5.75">
      <c r="A679" s="1"/>
      <c r="B679" s="2"/>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5.75">
      <c r="A680" s="1"/>
      <c r="B680" s="2"/>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5.75">
      <c r="A681" s="1"/>
      <c r="B681" s="2"/>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5.75">
      <c r="A682" s="1"/>
      <c r="B682" s="2"/>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5.75">
      <c r="A683" s="1"/>
      <c r="B683" s="2"/>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5.75">
      <c r="A684" s="1"/>
      <c r="B684" s="2"/>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5.75">
      <c r="A685" s="1"/>
      <c r="B685" s="2"/>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5.75">
      <c r="A686" s="1"/>
      <c r="B686" s="2"/>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5.75">
      <c r="A687" s="1"/>
      <c r="B687" s="2"/>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5.75">
      <c r="A688" s="1"/>
      <c r="B688" s="2"/>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5.75">
      <c r="A689" s="1"/>
      <c r="B689" s="2"/>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5.75">
      <c r="A690" s="1"/>
      <c r="B690" s="2"/>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5.75">
      <c r="A691" s="1"/>
      <c r="B691" s="2"/>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5.75">
      <c r="A692" s="1"/>
      <c r="B692" s="2"/>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5.75">
      <c r="A693" s="1"/>
      <c r="B693" s="2"/>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5.75">
      <c r="A694" s="1"/>
      <c r="B694" s="2"/>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5.75">
      <c r="A695" s="1"/>
      <c r="B695" s="2"/>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5.75">
      <c r="A696" s="1"/>
      <c r="B696" s="2"/>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5.75">
      <c r="A697" s="1"/>
      <c r="B697" s="2"/>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5.75">
      <c r="A698" s="1"/>
      <c r="B698" s="2"/>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5.75">
      <c r="A699" s="1"/>
      <c r="B699" s="2"/>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5.75">
      <c r="A700" s="1"/>
      <c r="B700" s="2"/>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5.75">
      <c r="A701" s="1"/>
      <c r="B701" s="2"/>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5.75">
      <c r="A702" s="1"/>
      <c r="B702" s="2"/>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5.75">
      <c r="A703" s="1"/>
      <c r="B703" s="2"/>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5.75">
      <c r="A704" s="1"/>
      <c r="B704" s="2"/>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5.75">
      <c r="A705" s="1"/>
      <c r="B705" s="2"/>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5.75">
      <c r="A706" s="1"/>
      <c r="B706" s="2"/>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5.75">
      <c r="A707" s="1"/>
      <c r="B707" s="2"/>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5.75">
      <c r="A708" s="1"/>
      <c r="B708" s="2"/>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5.75">
      <c r="A709" s="1"/>
      <c r="B709" s="2"/>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5.75">
      <c r="A710" s="1"/>
      <c r="B710" s="2"/>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5.75">
      <c r="A711" s="1"/>
      <c r="B711" s="2"/>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5.75">
      <c r="A712" s="1"/>
      <c r="B712" s="2"/>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5.75">
      <c r="A713" s="1"/>
      <c r="B713" s="2"/>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5.75">
      <c r="A714" s="1"/>
      <c r="B714" s="2"/>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5.75">
      <c r="A715" s="1"/>
      <c r="B715" s="2"/>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5.75">
      <c r="A716" s="1"/>
      <c r="B716" s="2"/>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5.75">
      <c r="A717" s="1"/>
      <c r="B717" s="2"/>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5.75">
      <c r="A718" s="1"/>
      <c r="B718" s="2"/>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5.75">
      <c r="A719" s="1"/>
      <c r="B719" s="2"/>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5.75">
      <c r="A720" s="1"/>
      <c r="B720" s="2"/>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5.75">
      <c r="A721" s="1"/>
      <c r="B721" s="2"/>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5.75">
      <c r="A722" s="1"/>
      <c r="B722" s="2"/>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5.75">
      <c r="A723" s="1"/>
      <c r="B723" s="2"/>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5.75">
      <c r="A724" s="1"/>
      <c r="B724" s="2"/>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5.75">
      <c r="A725" s="1"/>
      <c r="B725" s="2"/>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5.75">
      <c r="A726" s="1"/>
      <c r="B726" s="2"/>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5.75">
      <c r="A727" s="1"/>
      <c r="B727" s="2"/>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5.75">
      <c r="A728" s="1"/>
      <c r="B728" s="2"/>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5.75">
      <c r="A729" s="1"/>
      <c r="B729" s="2"/>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5.75">
      <c r="A730" s="1"/>
      <c r="B730" s="2"/>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5.75">
      <c r="A731" s="1"/>
      <c r="B731" s="2"/>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5.75">
      <c r="A732" s="1"/>
      <c r="B732" s="2"/>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5.75">
      <c r="A733" s="1"/>
      <c r="B733" s="2"/>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5.75">
      <c r="A734" s="1"/>
      <c r="B734" s="2"/>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5.75">
      <c r="A735" s="1"/>
      <c r="B735" s="2"/>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5.75">
      <c r="A736" s="1"/>
      <c r="B736" s="2"/>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5.75">
      <c r="A737" s="1"/>
      <c r="B737" s="2"/>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5.75">
      <c r="A738" s="1"/>
      <c r="B738" s="2"/>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5.75">
      <c r="A739" s="1"/>
      <c r="B739" s="2"/>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5.75">
      <c r="A740" s="1"/>
      <c r="B740" s="2"/>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5.75">
      <c r="A741" s="1"/>
      <c r="B741" s="2"/>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5.75">
      <c r="A742" s="1"/>
      <c r="B742" s="2"/>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5.75">
      <c r="A743" s="1"/>
      <c r="B743" s="2"/>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5.75">
      <c r="A744" s="1"/>
      <c r="B744" s="2"/>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5.75">
      <c r="A745" s="1"/>
      <c r="B745" s="2"/>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5.75">
      <c r="A746" s="1"/>
      <c r="B746" s="2"/>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5.75">
      <c r="A747" s="1"/>
      <c r="B747" s="2"/>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5.75">
      <c r="A748" s="1"/>
      <c r="B748" s="2"/>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5.75">
      <c r="A749" s="1"/>
      <c r="B749" s="2"/>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5.75">
      <c r="A750" s="1"/>
      <c r="B750" s="2"/>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5.75">
      <c r="A751" s="1"/>
      <c r="B751" s="2"/>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5.75">
      <c r="A752" s="1"/>
      <c r="B752" s="2"/>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5.75">
      <c r="A753" s="1"/>
      <c r="B753" s="2"/>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5.75">
      <c r="A754" s="1"/>
      <c r="B754" s="2"/>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5.75">
      <c r="A755" s="1"/>
      <c r="B755" s="2"/>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5.75">
      <c r="A756" s="1"/>
      <c r="B756" s="2"/>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5.75">
      <c r="A757" s="1"/>
      <c r="B757" s="2"/>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5.75">
      <c r="A758" s="1"/>
      <c r="B758" s="2"/>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5.75">
      <c r="A759" s="1"/>
      <c r="B759" s="2"/>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5.75">
      <c r="A760" s="1"/>
      <c r="B760" s="2"/>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5.75">
      <c r="A761" s="1"/>
      <c r="B761" s="2"/>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5.75">
      <c r="A762" s="1"/>
      <c r="B762" s="2"/>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5.75">
      <c r="A763" s="1"/>
      <c r="B763" s="2"/>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5.75">
      <c r="A764" s="1"/>
      <c r="B764" s="2"/>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5.75">
      <c r="A765" s="1"/>
      <c r="B765" s="2"/>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5.75">
      <c r="A766" s="1"/>
      <c r="B766" s="2"/>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5.75">
      <c r="A767" s="1"/>
      <c r="B767" s="2"/>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5.75">
      <c r="A768" s="1"/>
      <c r="B768" s="2"/>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5.75">
      <c r="A769" s="1"/>
      <c r="B769" s="2"/>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5.75">
      <c r="A770" s="1"/>
      <c r="B770" s="2"/>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5.75">
      <c r="A771" s="1"/>
      <c r="B771" s="2"/>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5.75">
      <c r="A772" s="1"/>
      <c r="B772" s="2"/>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5.75">
      <c r="A773" s="1"/>
      <c r="B773" s="2"/>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5.75">
      <c r="A774" s="1"/>
      <c r="B774" s="2"/>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5.75">
      <c r="A775" s="1"/>
      <c r="B775" s="2"/>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5.75">
      <c r="A776" s="1"/>
      <c r="B776" s="2"/>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5.75">
      <c r="A777" s="1"/>
      <c r="B777" s="2"/>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5.75">
      <c r="A778" s="1"/>
      <c r="B778" s="2"/>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5.75">
      <c r="A779" s="1"/>
      <c r="B779" s="2"/>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5.75">
      <c r="A780" s="1"/>
      <c r="B780" s="2"/>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5.75">
      <c r="A781" s="1"/>
      <c r="B781" s="2"/>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5.75">
      <c r="A782" s="1"/>
      <c r="B782" s="2"/>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5.75">
      <c r="A783" s="1"/>
      <c r="B783" s="2"/>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5.75">
      <c r="A784" s="1"/>
      <c r="B784" s="2"/>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5.75">
      <c r="A785" s="1"/>
      <c r="B785" s="2"/>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5.75">
      <c r="A786" s="1"/>
      <c r="B786" s="2"/>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5.75">
      <c r="A787" s="1"/>
      <c r="B787" s="2"/>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5.75">
      <c r="A788" s="1"/>
      <c r="B788" s="2"/>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5.75">
      <c r="A789" s="1"/>
      <c r="B789" s="2"/>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5.75">
      <c r="A790" s="1"/>
      <c r="B790" s="2"/>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5.75">
      <c r="A791" s="1"/>
      <c r="B791" s="2"/>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5.75">
      <c r="A792" s="1"/>
      <c r="B792" s="2"/>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5.75">
      <c r="A793" s="1"/>
      <c r="B793" s="2"/>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5.75">
      <c r="A794" s="1"/>
      <c r="B794" s="2"/>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5.75">
      <c r="A795" s="1"/>
      <c r="B795" s="2"/>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5.75">
      <c r="A796" s="1"/>
      <c r="B796" s="2"/>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5.75">
      <c r="A797" s="1"/>
      <c r="B797" s="2"/>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5.75">
      <c r="A798" s="1"/>
      <c r="B798" s="2"/>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5.75">
      <c r="A799" s="1"/>
      <c r="B799" s="2"/>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5.75">
      <c r="A800" s="1"/>
      <c r="B800" s="2"/>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5.75">
      <c r="A801" s="1"/>
      <c r="B801" s="2"/>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5.75">
      <c r="A802" s="1"/>
      <c r="B802" s="2"/>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5.75">
      <c r="A803" s="1"/>
      <c r="B803" s="2"/>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5.75">
      <c r="A804" s="1"/>
      <c r="B804" s="2"/>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5.75">
      <c r="A805" s="1"/>
      <c r="B805" s="2"/>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5.75">
      <c r="A806" s="1"/>
      <c r="B806" s="2"/>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5.75">
      <c r="A807" s="1"/>
      <c r="B807" s="2"/>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5.75">
      <c r="A808" s="1"/>
      <c r="B808" s="2"/>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5.75">
      <c r="A809" s="1"/>
      <c r="B809" s="2"/>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5.75">
      <c r="A810" s="1"/>
      <c r="B810" s="2"/>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5.75">
      <c r="A811" s="1"/>
      <c r="B811" s="2"/>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5.75">
      <c r="A812" s="1"/>
      <c r="B812" s="2"/>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5.75">
      <c r="A813" s="1"/>
      <c r="B813" s="2"/>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5.75">
      <c r="A814" s="1"/>
      <c r="B814" s="2"/>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5.75">
      <c r="A815" s="1"/>
      <c r="B815" s="2"/>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5.75">
      <c r="A816" s="1"/>
      <c r="B816" s="2"/>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5.75">
      <c r="A817" s="1"/>
      <c r="B817" s="2"/>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5.75">
      <c r="A818" s="1"/>
      <c r="B818" s="2"/>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5.75">
      <c r="A819" s="1"/>
      <c r="B819" s="2"/>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5.75">
      <c r="A820" s="1"/>
      <c r="B820" s="2"/>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5.75">
      <c r="A821" s="1"/>
      <c r="B821" s="2"/>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5.75">
      <c r="A822" s="1"/>
      <c r="B822" s="2"/>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5.75">
      <c r="A823" s="1"/>
      <c r="B823" s="2"/>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5.75">
      <c r="A824" s="1"/>
      <c r="B824" s="2"/>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5.75">
      <c r="A825" s="1"/>
      <c r="B825" s="2"/>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5.75">
      <c r="A826" s="1"/>
      <c r="B826" s="2"/>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5.75">
      <c r="A827" s="1"/>
      <c r="B827" s="2"/>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5.75">
      <c r="A828" s="1"/>
      <c r="B828" s="2"/>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5.75">
      <c r="A829" s="1"/>
      <c r="B829" s="2"/>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5.75">
      <c r="A830" s="1"/>
      <c r="B830" s="2"/>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5.75">
      <c r="A831" s="1"/>
      <c r="B831" s="2"/>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5.75">
      <c r="A832" s="1"/>
      <c r="B832" s="2"/>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5.75">
      <c r="A833" s="1"/>
      <c r="B833" s="2"/>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5.75">
      <c r="A834" s="1"/>
      <c r="B834" s="2"/>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5.75">
      <c r="A835" s="1"/>
      <c r="B835" s="2"/>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5.75">
      <c r="A836" s="1"/>
      <c r="B836" s="2"/>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5.75">
      <c r="A837" s="1"/>
      <c r="B837" s="2"/>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5.75">
      <c r="A838" s="1"/>
      <c r="B838" s="2"/>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5.75">
      <c r="A839" s="1"/>
      <c r="B839" s="2"/>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5.75">
      <c r="A840" s="1"/>
      <c r="B840" s="2"/>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5.75">
      <c r="A841" s="1"/>
      <c r="B841" s="2"/>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5.75">
      <c r="A842" s="1"/>
      <c r="B842" s="2"/>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5.75">
      <c r="A843" s="1"/>
      <c r="B843" s="2"/>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5.75">
      <c r="A844" s="1"/>
      <c r="B844" s="2"/>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5.75">
      <c r="A845" s="1"/>
      <c r="B845" s="2"/>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5.75">
      <c r="A846" s="1"/>
      <c r="B846" s="2"/>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5.75">
      <c r="A847" s="1"/>
      <c r="B847" s="2"/>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5.75">
      <c r="A848" s="1"/>
      <c r="B848" s="2"/>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5.75">
      <c r="A849" s="1"/>
      <c r="B849" s="2"/>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5.75">
      <c r="A850" s="1"/>
      <c r="B850" s="2"/>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5.75">
      <c r="A851" s="1"/>
      <c r="B851" s="2"/>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5.75">
      <c r="A852" s="1"/>
      <c r="B852" s="2"/>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5.75">
      <c r="A853" s="1"/>
      <c r="B853" s="2"/>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5.75">
      <c r="A854" s="1"/>
      <c r="B854" s="2"/>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5.75">
      <c r="A855" s="1"/>
      <c r="B855" s="2"/>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5.75">
      <c r="A856" s="1"/>
      <c r="B856" s="2"/>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5.75">
      <c r="A857" s="1"/>
      <c r="B857" s="2"/>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5.75">
      <c r="A858" s="1"/>
      <c r="B858" s="2"/>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5.75">
      <c r="A859" s="1"/>
      <c r="B859" s="2"/>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5.75">
      <c r="A860" s="1"/>
      <c r="B860" s="2"/>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5.75">
      <c r="A861" s="1"/>
      <c r="B861" s="2"/>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5.75">
      <c r="A862" s="1"/>
      <c r="B862" s="2"/>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5.75">
      <c r="A863" s="1"/>
      <c r="B863" s="2"/>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5.75">
      <c r="A864" s="1"/>
      <c r="B864" s="2"/>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5.75">
      <c r="A865" s="1"/>
      <c r="B865" s="2"/>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5.75">
      <c r="A866" s="1"/>
      <c r="B866" s="2"/>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5.75">
      <c r="A867" s="1"/>
      <c r="B867" s="2"/>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5.75">
      <c r="A868" s="1"/>
      <c r="B868" s="2"/>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5.75">
      <c r="A869" s="1"/>
      <c r="B869" s="2"/>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5.75">
      <c r="A870" s="1"/>
      <c r="B870" s="2"/>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5.75">
      <c r="A871" s="1"/>
      <c r="B871" s="2"/>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5.75">
      <c r="A872" s="1"/>
      <c r="B872" s="2"/>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5.75">
      <c r="A873" s="1"/>
      <c r="B873" s="2"/>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5.75">
      <c r="A874" s="1"/>
      <c r="B874" s="2"/>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5.75">
      <c r="A875" s="1"/>
      <c r="B875" s="2"/>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5.75">
      <c r="A876" s="1"/>
      <c r="B876" s="2"/>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5.75">
      <c r="A877" s="1"/>
      <c r="B877" s="2"/>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5.75">
      <c r="A878" s="1"/>
      <c r="B878" s="2"/>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5.75">
      <c r="A879" s="1"/>
      <c r="B879" s="2"/>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5.75">
      <c r="A880" s="1"/>
      <c r="B880" s="2"/>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5.75">
      <c r="A881" s="1"/>
      <c r="B881" s="2"/>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5.75">
      <c r="A882" s="1"/>
      <c r="B882" s="2"/>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5.75">
      <c r="A883" s="1"/>
      <c r="B883" s="2"/>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5.75">
      <c r="A884" s="1"/>
      <c r="B884" s="2"/>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5.75">
      <c r="A885" s="1"/>
      <c r="B885" s="2"/>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5.75">
      <c r="A886" s="1"/>
      <c r="B886" s="2"/>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5.75">
      <c r="A887" s="1"/>
      <c r="B887" s="2"/>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5.75">
      <c r="A888" s="1"/>
      <c r="B888" s="2"/>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5.75">
      <c r="A889" s="1"/>
      <c r="B889" s="2"/>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5.75">
      <c r="A890" s="1"/>
      <c r="B890" s="2"/>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5.75">
      <c r="A891" s="1"/>
      <c r="B891" s="2"/>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5.75">
      <c r="A892" s="1"/>
      <c r="B892" s="2"/>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5.75">
      <c r="A893" s="1"/>
      <c r="B893" s="2"/>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5.75">
      <c r="A894" s="1"/>
      <c r="B894" s="2"/>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5.75">
      <c r="A895" s="1"/>
      <c r="B895" s="2"/>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5.75">
      <c r="A896" s="1"/>
      <c r="B896" s="2"/>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5.75">
      <c r="A897" s="1"/>
      <c r="B897" s="2"/>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5.75">
      <c r="A898" s="1"/>
      <c r="B898" s="2"/>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5.75">
      <c r="A899" s="1"/>
      <c r="B899" s="2"/>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5.75">
      <c r="A900" s="1"/>
      <c r="B900" s="2"/>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5.75">
      <c r="A901" s="1"/>
      <c r="B901" s="2"/>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5.75">
      <c r="A902" s="1"/>
      <c r="B902" s="2"/>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5.75">
      <c r="A903" s="1"/>
      <c r="B903" s="2"/>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5.75">
      <c r="A904" s="1"/>
      <c r="B904" s="2"/>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5.75">
      <c r="A905" s="1"/>
      <c r="B905" s="2"/>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5.75">
      <c r="A906" s="1"/>
      <c r="B906" s="2"/>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5.75">
      <c r="A907" s="1"/>
      <c r="B907" s="2"/>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5.75">
      <c r="A908" s="1"/>
      <c r="B908" s="2"/>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5.75">
      <c r="A909" s="1"/>
      <c r="B909" s="2"/>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5.75">
      <c r="A910" s="1"/>
      <c r="B910" s="2"/>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5.75">
      <c r="A911" s="1"/>
      <c r="B911" s="2"/>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5.75">
      <c r="A912" s="1"/>
      <c r="B912" s="2"/>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5.75">
      <c r="A913" s="1"/>
      <c r="B913" s="2"/>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5.75">
      <c r="A914" s="1"/>
      <c r="B914" s="2"/>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5.75">
      <c r="A915" s="1"/>
      <c r="B915" s="2"/>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5.75">
      <c r="A916" s="1"/>
      <c r="B916" s="2"/>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5.75">
      <c r="A917" s="1"/>
      <c r="B917" s="2"/>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5.75">
      <c r="A918" s="1"/>
      <c r="B918" s="2"/>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5.75">
      <c r="A919" s="1"/>
      <c r="B919" s="2"/>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5.75">
      <c r="A920" s="1"/>
      <c r="B920" s="2"/>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5.75">
      <c r="A921" s="1"/>
      <c r="B921" s="2"/>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5.75">
      <c r="A922" s="1"/>
      <c r="B922" s="2"/>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5.75">
      <c r="A923" s="1"/>
      <c r="B923" s="2"/>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5.75">
      <c r="A924" s="1"/>
      <c r="B924" s="2"/>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5.75">
      <c r="A925" s="1"/>
      <c r="B925" s="2"/>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5.75">
      <c r="A926" s="1"/>
      <c r="B926" s="2"/>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5.75">
      <c r="A927" s="1"/>
      <c r="B927" s="2"/>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5.75">
      <c r="A928" s="1"/>
      <c r="B928" s="2"/>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5.75">
      <c r="A929" s="1"/>
      <c r="B929" s="2"/>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5.75">
      <c r="A930" s="1"/>
      <c r="B930" s="2"/>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5.75">
      <c r="A931" s="1"/>
      <c r="B931" s="2"/>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5.75">
      <c r="A932" s="1"/>
      <c r="B932" s="2"/>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5.75">
      <c r="A933" s="1"/>
      <c r="B933" s="2"/>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5.75">
      <c r="A934" s="1"/>
      <c r="B934" s="2"/>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5.75">
      <c r="A935" s="1"/>
      <c r="B935" s="2"/>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5.75">
      <c r="A936" s="1"/>
      <c r="B936" s="2"/>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5.75">
      <c r="A937" s="1"/>
      <c r="B937" s="2"/>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5.75">
      <c r="A938" s="1"/>
      <c r="B938" s="2"/>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5.75">
      <c r="A939" s="1"/>
      <c r="B939" s="2"/>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5.75">
      <c r="A940" s="1"/>
      <c r="B940" s="2"/>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5.75">
      <c r="A941" s="1"/>
      <c r="B941" s="2"/>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5.75">
      <c r="A942" s="1"/>
      <c r="B942" s="2"/>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5.75">
      <c r="A943" s="1"/>
      <c r="B943" s="2"/>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5.75">
      <c r="A944" s="1"/>
      <c r="B944" s="2"/>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5.75">
      <c r="A945" s="1"/>
      <c r="B945" s="2"/>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5.75">
      <c r="A946" s="1"/>
      <c r="B946" s="2"/>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5.75">
      <c r="A947" s="1"/>
      <c r="B947" s="2"/>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5.75">
      <c r="A948" s="1"/>
      <c r="B948" s="2"/>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5.75">
      <c r="A949" s="1"/>
      <c r="B949" s="2"/>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5.75">
      <c r="A950" s="1"/>
      <c r="B950" s="2"/>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5.75">
      <c r="A951" s="1"/>
      <c r="B951" s="2"/>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5.75">
      <c r="A952" s="1"/>
      <c r="B952" s="2"/>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5.75">
      <c r="A953" s="1"/>
      <c r="B953" s="2"/>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5.75">
      <c r="A954" s="1"/>
      <c r="B954" s="2"/>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5.75">
      <c r="A955" s="1"/>
      <c r="B955" s="2"/>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5.75">
      <c r="A956" s="1"/>
      <c r="B956" s="2"/>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5.75">
      <c r="A957" s="1"/>
      <c r="B957" s="2"/>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5.75">
      <c r="A958" s="1"/>
      <c r="B958" s="2"/>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5.75">
      <c r="A959" s="1"/>
      <c r="B959" s="2"/>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5.75">
      <c r="A960" s="1"/>
      <c r="B960" s="2"/>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5.75">
      <c r="A961" s="1"/>
      <c r="B961" s="2"/>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5.75">
      <c r="A962" s="1"/>
      <c r="B962" s="2"/>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5.75">
      <c r="A963" s="1"/>
      <c r="B963" s="2"/>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5.75">
      <c r="A964" s="1"/>
      <c r="B964" s="2"/>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5.75">
      <c r="A965" s="1"/>
      <c r="B965" s="2"/>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5.75">
      <c r="A966" s="1"/>
      <c r="B966" s="2"/>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5.75">
      <c r="A967" s="1"/>
      <c r="B967" s="2"/>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5.75">
      <c r="A968" s="1"/>
      <c r="B968" s="2"/>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5.75">
      <c r="A969" s="1"/>
      <c r="B969" s="2"/>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5.75">
      <c r="A970" s="1"/>
      <c r="B970" s="2"/>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5.75">
      <c r="A971" s="1"/>
      <c r="B971" s="2"/>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5.75">
      <c r="A972" s="1"/>
      <c r="B972" s="2"/>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5.75">
      <c r="A973" s="1"/>
      <c r="B973" s="2"/>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5.75">
      <c r="A974" s="1"/>
      <c r="B974" s="2"/>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5.75">
      <c r="A975" s="1"/>
      <c r="B975" s="2"/>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5.75">
      <c r="A976" s="1"/>
      <c r="B976" s="2"/>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5.75">
      <c r="A977" s="1"/>
      <c r="B977" s="2"/>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5.75">
      <c r="A978" s="1"/>
      <c r="B978" s="2"/>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5.75">
      <c r="A979" s="1"/>
      <c r="B979" s="2"/>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5.75">
      <c r="A980" s="1"/>
      <c r="B980" s="2"/>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5.75">
      <c r="A981" s="1"/>
      <c r="B981" s="2"/>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5.75">
      <c r="A982" s="1"/>
      <c r="B982" s="2"/>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5.75">
      <c r="A983" s="1"/>
      <c r="B983" s="2"/>
      <c r="C983" s="1"/>
      <c r="D983" s="2"/>
      <c r="E983" s="1"/>
      <c r="F983" s="1"/>
      <c r="G983" s="1"/>
      <c r="H983" s="1"/>
      <c r="I983" s="1"/>
      <c r="J983" s="1"/>
      <c r="K983" s="1"/>
      <c r="L983" s="1"/>
      <c r="M983" s="1"/>
      <c r="N983" s="1"/>
      <c r="O983" s="1"/>
      <c r="P983" s="1"/>
      <c r="Q983" s="1"/>
      <c r="R983" s="1"/>
      <c r="S983" s="1"/>
      <c r="T983" s="1"/>
      <c r="U983" s="1"/>
      <c r="V983" s="1"/>
      <c r="W983" s="1"/>
      <c r="X983" s="1"/>
      <c r="Y983" s="1"/>
      <c r="Z983" s="1"/>
    </row>
    <row r="984" spans="1:26" ht="15.75">
      <c r="A984" s="1"/>
      <c r="B984" s="2"/>
      <c r="C984" s="1"/>
      <c r="D984" s="2"/>
      <c r="E984" s="1"/>
      <c r="F984" s="1"/>
      <c r="G984" s="1"/>
      <c r="H984" s="1"/>
      <c r="I984" s="1"/>
      <c r="J984" s="1"/>
      <c r="K984" s="1"/>
      <c r="L984" s="1"/>
      <c r="M984" s="1"/>
      <c r="N984" s="1"/>
      <c r="O984" s="1"/>
      <c r="P984" s="1"/>
      <c r="Q984" s="1"/>
      <c r="R984" s="1"/>
      <c r="S984" s="1"/>
      <c r="T984" s="1"/>
      <c r="U984" s="1"/>
      <c r="V984" s="1"/>
      <c r="W984" s="1"/>
      <c r="X984" s="1"/>
      <c r="Y984" s="1"/>
      <c r="Z984" s="1"/>
    </row>
    <row r="985" spans="1:26" ht="15.75">
      <c r="A985" s="1"/>
      <c r="B985" s="2"/>
      <c r="C985" s="1"/>
      <c r="D985" s="2"/>
      <c r="E985" s="1"/>
      <c r="F985" s="1"/>
      <c r="G985" s="1"/>
      <c r="H985" s="1"/>
      <c r="I985" s="1"/>
      <c r="J985" s="1"/>
      <c r="K985" s="1"/>
      <c r="L985" s="1"/>
      <c r="M985" s="1"/>
      <c r="N985" s="1"/>
      <c r="O985" s="1"/>
      <c r="P985" s="1"/>
      <c r="Q985" s="1"/>
      <c r="R985" s="1"/>
      <c r="S985" s="1"/>
      <c r="T985" s="1"/>
      <c r="U985" s="1"/>
      <c r="V985" s="1"/>
      <c r="W985" s="1"/>
      <c r="X985" s="1"/>
      <c r="Y985" s="1"/>
      <c r="Z985" s="1"/>
    </row>
    <row r="986" spans="1:26" ht="15.75">
      <c r="A986" s="1"/>
      <c r="B986" s="2"/>
      <c r="C986" s="1"/>
      <c r="D986" s="2"/>
      <c r="E986" s="1"/>
      <c r="F986" s="1"/>
      <c r="G986" s="1"/>
      <c r="H986" s="1"/>
      <c r="I986" s="1"/>
      <c r="J986" s="1"/>
      <c r="K986" s="1"/>
      <c r="L986" s="1"/>
      <c r="M986" s="1"/>
      <c r="N986" s="1"/>
      <c r="O986" s="1"/>
      <c r="P986" s="1"/>
      <c r="Q986" s="1"/>
      <c r="R986" s="1"/>
      <c r="S986" s="1"/>
      <c r="T986" s="1"/>
      <c r="U986" s="1"/>
      <c r="V986" s="1"/>
      <c r="W986" s="1"/>
      <c r="X986" s="1"/>
      <c r="Y986" s="1"/>
      <c r="Z986" s="1"/>
    </row>
    <row r="987" spans="1:26" ht="15.75">
      <c r="A987" s="1"/>
      <c r="B987" s="2"/>
      <c r="C987" s="1"/>
      <c r="D987" s="2"/>
      <c r="E987" s="1"/>
      <c r="F987" s="1"/>
      <c r="G987" s="1"/>
      <c r="H987" s="1"/>
      <c r="I987" s="1"/>
      <c r="J987" s="1"/>
      <c r="K987" s="1"/>
      <c r="L987" s="1"/>
      <c r="M987" s="1"/>
      <c r="N987" s="1"/>
      <c r="O987" s="1"/>
      <c r="P987" s="1"/>
      <c r="Q987" s="1"/>
      <c r="R987" s="1"/>
      <c r="S987" s="1"/>
      <c r="T987" s="1"/>
      <c r="U987" s="1"/>
      <c r="V987" s="1"/>
      <c r="W987" s="1"/>
      <c r="X987" s="1"/>
      <c r="Y987" s="1"/>
      <c r="Z987" s="1"/>
    </row>
    <row r="988" spans="1:26" ht="15.75">
      <c r="A988" s="1"/>
      <c r="B988" s="2"/>
      <c r="C988" s="1"/>
      <c r="D988" s="2"/>
      <c r="E988" s="1"/>
      <c r="F988" s="1"/>
      <c r="G988" s="1"/>
      <c r="H988" s="1"/>
      <c r="I988" s="1"/>
      <c r="J988" s="1"/>
      <c r="K988" s="1"/>
      <c r="L988" s="1"/>
      <c r="M988" s="1"/>
      <c r="N988" s="1"/>
      <c r="O988" s="1"/>
      <c r="P988" s="1"/>
      <c r="Q988" s="1"/>
      <c r="R988" s="1"/>
      <c r="S988" s="1"/>
      <c r="T988" s="1"/>
      <c r="U988" s="1"/>
      <c r="V988" s="1"/>
      <c r="W988" s="1"/>
      <c r="X988" s="1"/>
      <c r="Y988" s="1"/>
      <c r="Z988" s="1"/>
    </row>
    <row r="989" spans="1:26" ht="15.75">
      <c r="A989" s="1"/>
      <c r="B989" s="2"/>
      <c r="C989" s="1"/>
      <c r="D989" s="2"/>
      <c r="E989" s="1"/>
      <c r="F989" s="1"/>
      <c r="G989" s="1"/>
      <c r="H989" s="1"/>
      <c r="I989" s="1"/>
      <c r="J989" s="1"/>
      <c r="K989" s="1"/>
      <c r="L989" s="1"/>
      <c r="M989" s="1"/>
      <c r="N989" s="1"/>
      <c r="O989" s="1"/>
      <c r="P989" s="1"/>
      <c r="Q989" s="1"/>
      <c r="R989" s="1"/>
      <c r="S989" s="1"/>
      <c r="T989" s="1"/>
      <c r="U989" s="1"/>
      <c r="V989" s="1"/>
      <c r="W989" s="1"/>
      <c r="X989" s="1"/>
      <c r="Y989" s="1"/>
      <c r="Z989" s="1"/>
    </row>
    <row r="990" spans="1:26" ht="15.75">
      <c r="A990" s="1"/>
      <c r="B990" s="2"/>
      <c r="C990" s="1"/>
      <c r="D990" s="2"/>
      <c r="E990" s="1"/>
      <c r="F990" s="1"/>
      <c r="G990" s="1"/>
      <c r="H990" s="1"/>
      <c r="I990" s="1"/>
      <c r="J990" s="1"/>
      <c r="K990" s="1"/>
      <c r="L990" s="1"/>
      <c r="M990" s="1"/>
      <c r="N990" s="1"/>
      <c r="O990" s="1"/>
      <c r="P990" s="1"/>
      <c r="Q990" s="1"/>
      <c r="R990" s="1"/>
      <c r="S990" s="1"/>
      <c r="T990" s="1"/>
      <c r="U990" s="1"/>
      <c r="V990" s="1"/>
      <c r="W990" s="1"/>
      <c r="X990" s="1"/>
      <c r="Y990" s="1"/>
      <c r="Z990" s="1"/>
    </row>
    <row r="991" spans="1:26" ht="15.75">
      <c r="A991" s="1"/>
      <c r="B991" s="2"/>
      <c r="C991" s="1"/>
      <c r="D991" s="2"/>
      <c r="E991" s="1"/>
      <c r="F991" s="1"/>
      <c r="G991" s="1"/>
      <c r="H991" s="1"/>
      <c r="I991" s="1"/>
      <c r="J991" s="1"/>
      <c r="K991" s="1"/>
      <c r="L991" s="1"/>
      <c r="M991" s="1"/>
      <c r="N991" s="1"/>
      <c r="O991" s="1"/>
      <c r="P991" s="1"/>
      <c r="Q991" s="1"/>
      <c r="R991" s="1"/>
      <c r="S991" s="1"/>
      <c r="T991" s="1"/>
      <c r="U991" s="1"/>
      <c r="V991" s="1"/>
      <c r="W991" s="1"/>
      <c r="X991" s="1"/>
      <c r="Y991" s="1"/>
      <c r="Z991" s="1"/>
    </row>
    <row r="992" spans="1:26" ht="15.75">
      <c r="A992" s="1"/>
      <c r="B992" s="2"/>
      <c r="C992" s="1"/>
      <c r="D992" s="2"/>
      <c r="E992" s="1"/>
      <c r="F992" s="1"/>
      <c r="G992" s="1"/>
      <c r="H992" s="1"/>
      <c r="I992" s="1"/>
      <c r="J992" s="1"/>
      <c r="K992" s="1"/>
      <c r="L992" s="1"/>
      <c r="M992" s="1"/>
      <c r="N992" s="1"/>
      <c r="O992" s="1"/>
      <c r="P992" s="1"/>
      <c r="Q992" s="1"/>
      <c r="R992" s="1"/>
      <c r="S992" s="1"/>
      <c r="T992" s="1"/>
      <c r="U992" s="1"/>
      <c r="V992" s="1"/>
      <c r="W992" s="1"/>
      <c r="X992" s="1"/>
      <c r="Y992" s="1"/>
      <c r="Z992" s="1"/>
    </row>
    <row r="993" spans="1:26" ht="15.75">
      <c r="A993" s="1"/>
      <c r="B993" s="2"/>
      <c r="C993" s="1"/>
      <c r="D993" s="2"/>
      <c r="E993" s="1"/>
      <c r="F993" s="1"/>
      <c r="G993" s="1"/>
      <c r="H993" s="1"/>
      <c r="I993" s="1"/>
      <c r="J993" s="1"/>
      <c r="K993" s="1"/>
      <c r="L993" s="1"/>
      <c r="M993" s="1"/>
      <c r="N993" s="1"/>
      <c r="O993" s="1"/>
      <c r="P993" s="1"/>
      <c r="Q993" s="1"/>
      <c r="R993" s="1"/>
      <c r="S993" s="1"/>
      <c r="T993" s="1"/>
      <c r="U993" s="1"/>
      <c r="V993" s="1"/>
      <c r="W993" s="1"/>
      <c r="X993" s="1"/>
      <c r="Y993" s="1"/>
      <c r="Z993" s="1"/>
    </row>
    <row r="994" spans="1:26" ht="15.75">
      <c r="A994" s="1"/>
      <c r="B994" s="2"/>
      <c r="C994" s="1"/>
      <c r="D994" s="2"/>
      <c r="E994" s="1"/>
      <c r="F994" s="1"/>
      <c r="G994" s="1"/>
      <c r="H994" s="1"/>
      <c r="I994" s="1"/>
      <c r="J994" s="1"/>
      <c r="K994" s="1"/>
      <c r="L994" s="1"/>
      <c r="M994" s="1"/>
      <c r="N994" s="1"/>
      <c r="O994" s="1"/>
      <c r="P994" s="1"/>
      <c r="Q994" s="1"/>
      <c r="R994" s="1"/>
      <c r="S994" s="1"/>
      <c r="T994" s="1"/>
      <c r="U994" s="1"/>
      <c r="V994" s="1"/>
      <c r="W994" s="1"/>
      <c r="X994" s="1"/>
      <c r="Y994" s="1"/>
      <c r="Z994" s="1"/>
    </row>
    <row r="995" spans="1:26" ht="15.75">
      <c r="A995" s="1"/>
      <c r="B995" s="2"/>
      <c r="C995" s="1"/>
      <c r="D995" s="2"/>
      <c r="E995" s="1"/>
      <c r="F995" s="1"/>
      <c r="G995" s="1"/>
      <c r="H995" s="1"/>
      <c r="I995" s="1"/>
      <c r="J995" s="1"/>
      <c r="K995" s="1"/>
      <c r="L995" s="1"/>
      <c r="M995" s="1"/>
      <c r="N995" s="1"/>
      <c r="O995" s="1"/>
      <c r="P995" s="1"/>
      <c r="Q995" s="1"/>
      <c r="R995" s="1"/>
      <c r="S995" s="1"/>
      <c r="T995" s="1"/>
      <c r="U995" s="1"/>
      <c r="V995" s="1"/>
      <c r="W995" s="1"/>
      <c r="X995" s="1"/>
      <c r="Y995" s="1"/>
      <c r="Z995" s="1"/>
    </row>
    <row r="996" spans="1:26" ht="15.75">
      <c r="A996" s="1"/>
      <c r="B996" s="2"/>
      <c r="C996" s="1"/>
      <c r="D996" s="2"/>
      <c r="E996" s="1"/>
      <c r="F996" s="1"/>
      <c r="G996" s="1"/>
      <c r="H996" s="1"/>
      <c r="I996" s="1"/>
      <c r="J996" s="1"/>
      <c r="K996" s="1"/>
      <c r="L996" s="1"/>
      <c r="M996" s="1"/>
      <c r="N996" s="1"/>
      <c r="O996" s="1"/>
      <c r="P996" s="1"/>
      <c r="Q996" s="1"/>
      <c r="R996" s="1"/>
      <c r="S996" s="1"/>
      <c r="T996" s="1"/>
      <c r="U996" s="1"/>
      <c r="V996" s="1"/>
      <c r="W996" s="1"/>
      <c r="X996" s="1"/>
      <c r="Y996" s="1"/>
      <c r="Z996" s="1"/>
    </row>
    <row r="997" spans="1:26" ht="15.75">
      <c r="A997" s="1"/>
      <c r="B997" s="2"/>
      <c r="C997" s="1"/>
      <c r="D997" s="2"/>
      <c r="E997" s="1"/>
      <c r="F997" s="1"/>
      <c r="G997" s="1"/>
      <c r="H997" s="1"/>
      <c r="I997" s="1"/>
      <c r="J997" s="1"/>
      <c r="K997" s="1"/>
      <c r="L997" s="1"/>
      <c r="M997" s="1"/>
      <c r="N997" s="1"/>
      <c r="O997" s="1"/>
      <c r="P997" s="1"/>
      <c r="Q997" s="1"/>
      <c r="R997" s="1"/>
      <c r="S997" s="1"/>
      <c r="T997" s="1"/>
      <c r="U997" s="1"/>
      <c r="V997" s="1"/>
      <c r="W997" s="1"/>
      <c r="X997" s="1"/>
      <c r="Y997" s="1"/>
      <c r="Z997" s="1"/>
    </row>
    <row r="998" spans="1:26" ht="15.75">
      <c r="A998" s="1"/>
      <c r="B998" s="2"/>
      <c r="C998" s="1"/>
      <c r="D998" s="2"/>
      <c r="E998" s="1"/>
      <c r="F998" s="1"/>
      <c r="G998" s="1"/>
      <c r="H998" s="1"/>
      <c r="I998" s="1"/>
      <c r="J998" s="1"/>
      <c r="K998" s="1"/>
      <c r="L998" s="1"/>
      <c r="M998" s="1"/>
      <c r="N998" s="1"/>
      <c r="O998" s="1"/>
      <c r="P998" s="1"/>
      <c r="Q998" s="1"/>
      <c r="R998" s="1"/>
      <c r="S998" s="1"/>
      <c r="T998" s="1"/>
      <c r="U998" s="1"/>
      <c r="V998" s="1"/>
      <c r="W998" s="1"/>
      <c r="X998" s="1"/>
      <c r="Y998" s="1"/>
      <c r="Z998" s="1"/>
    </row>
    <row r="999" spans="1:26" ht="15.75">
      <c r="A999" s="1"/>
      <c r="B999" s="2"/>
      <c r="C999" s="1"/>
      <c r="D999" s="2"/>
      <c r="E999" s="1"/>
      <c r="F999" s="1"/>
      <c r="G999" s="1"/>
      <c r="H999" s="1"/>
      <c r="I999" s="1"/>
      <c r="J999" s="1"/>
      <c r="K999" s="1"/>
      <c r="L999" s="1"/>
      <c r="M999" s="1"/>
      <c r="N999" s="1"/>
      <c r="O999" s="1"/>
      <c r="P999" s="1"/>
      <c r="Q999" s="1"/>
      <c r="R999" s="1"/>
      <c r="S999" s="1"/>
      <c r="T999" s="1"/>
      <c r="U999" s="1"/>
      <c r="V999" s="1"/>
      <c r="W999" s="1"/>
      <c r="X999" s="1"/>
      <c r="Y999" s="1"/>
      <c r="Z999" s="1"/>
    </row>
    <row r="1000" spans="1:26" ht="15.75">
      <c r="A1000" s="1"/>
      <c r="B1000" s="2"/>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 r="A1001" s="1"/>
      <c r="B1001" s="2"/>
      <c r="C1001" s="1"/>
      <c r="D1001" s="2"/>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 r="A1002" s="1"/>
      <c r="B1002" s="2"/>
      <c r="C1002" s="1"/>
      <c r="D1002" s="2"/>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 r="A1003" s="1"/>
      <c r="B1003" s="2"/>
      <c r="C1003" s="1"/>
      <c r="D1003" s="2"/>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12">
    <mergeCell ref="E20:F20"/>
    <mergeCell ref="B21:F21"/>
    <mergeCell ref="C5:D5"/>
    <mergeCell ref="E5:F5"/>
    <mergeCell ref="B12:B13"/>
    <mergeCell ref="D14:D15"/>
    <mergeCell ref="B17:C17"/>
    <mergeCell ref="D17:F17"/>
    <mergeCell ref="B20:C20"/>
    <mergeCell ref="C18:C19"/>
    <mergeCell ref="E18:F18"/>
    <mergeCell ref="E19:F19"/>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38"/>
  <sheetViews>
    <sheetView topLeftCell="A23" workbookViewId="0">
      <selection activeCell="A34" sqref="A34"/>
    </sheetView>
  </sheetViews>
  <sheetFormatPr baseColWidth="10" defaultColWidth="13.5" defaultRowHeight="15" customHeight="1"/>
  <cols>
    <col min="1" max="1" width="16.875" customWidth="1"/>
    <col min="2" max="2" width="27.5" customWidth="1"/>
    <col min="3" max="4" width="34.25" customWidth="1"/>
    <col min="5" max="5" width="30.5" customWidth="1"/>
    <col min="6" max="6" width="30" customWidth="1"/>
  </cols>
  <sheetData>
    <row r="1" spans="1:6" ht="15.75">
      <c r="A1" s="85" t="s">
        <v>301</v>
      </c>
      <c r="B1" s="80" t="s">
        <v>301</v>
      </c>
      <c r="C1" s="85" t="s">
        <v>301</v>
      </c>
      <c r="D1" s="88" t="s">
        <v>301</v>
      </c>
      <c r="E1" s="88" t="s">
        <v>301</v>
      </c>
      <c r="F1" s="8" t="s">
        <v>3</v>
      </c>
    </row>
    <row r="2" spans="1:6" ht="15.75">
      <c r="A2" s="5" t="s">
        <v>100</v>
      </c>
      <c r="B2" s="6" t="s">
        <v>101</v>
      </c>
      <c r="C2" s="5" t="s">
        <v>102</v>
      </c>
      <c r="D2" s="7" t="s">
        <v>103</v>
      </c>
      <c r="E2" s="7" t="s">
        <v>104</v>
      </c>
      <c r="F2" s="80" t="s">
        <v>301</v>
      </c>
    </row>
    <row r="3" spans="1:6" ht="15.75">
      <c r="A3" s="5" t="s">
        <v>105</v>
      </c>
      <c r="B3" s="9" t="s">
        <v>106</v>
      </c>
      <c r="C3" s="5" t="s">
        <v>107</v>
      </c>
      <c r="D3" s="7" t="s">
        <v>108</v>
      </c>
      <c r="E3" s="7" t="s">
        <v>109</v>
      </c>
      <c r="F3" s="10" t="s">
        <v>110</v>
      </c>
    </row>
    <row r="4" spans="1:6" ht="15.75">
      <c r="A4" s="5" t="s">
        <v>111</v>
      </c>
      <c r="B4" s="9" t="s">
        <v>112</v>
      </c>
      <c r="C4" s="5" t="s">
        <v>113</v>
      </c>
      <c r="D4" s="7" t="s">
        <v>114</v>
      </c>
      <c r="E4" s="7" t="s">
        <v>115</v>
      </c>
      <c r="F4" s="10" t="s">
        <v>116</v>
      </c>
    </row>
    <row r="5" spans="1:6" ht="15.75">
      <c r="A5" s="5" t="s">
        <v>117</v>
      </c>
      <c r="B5" s="9" t="s">
        <v>118</v>
      </c>
      <c r="C5" s="5" t="s">
        <v>119</v>
      </c>
      <c r="D5" s="7" t="s">
        <v>120</v>
      </c>
      <c r="E5" s="7" t="s">
        <v>121</v>
      </c>
      <c r="F5" s="10" t="s">
        <v>122</v>
      </c>
    </row>
    <row r="6" spans="1:6" ht="15.75">
      <c r="A6" s="11" t="s">
        <v>123</v>
      </c>
      <c r="B6" s="9" t="s">
        <v>124</v>
      </c>
      <c r="C6" s="5" t="s">
        <v>125</v>
      </c>
      <c r="D6" s="7" t="s">
        <v>126</v>
      </c>
      <c r="E6" s="12" t="s">
        <v>127</v>
      </c>
      <c r="F6" s="10" t="s">
        <v>128</v>
      </c>
    </row>
    <row r="7" spans="1:6" ht="15.75">
      <c r="A7" s="6"/>
      <c r="B7" s="9" t="s">
        <v>129</v>
      </c>
      <c r="C7" s="5" t="s">
        <v>130</v>
      </c>
      <c r="D7" s="7" t="s">
        <v>131</v>
      </c>
      <c r="E7" s="7" t="s">
        <v>132</v>
      </c>
      <c r="F7" s="10" t="s">
        <v>133</v>
      </c>
    </row>
    <row r="8" spans="1:6" ht="15.75">
      <c r="B8" s="9" t="s">
        <v>134</v>
      </c>
      <c r="D8" s="7" t="s">
        <v>135</v>
      </c>
      <c r="E8" s="7" t="s">
        <v>136</v>
      </c>
      <c r="F8" s="10" t="s">
        <v>137</v>
      </c>
    </row>
    <row r="9" spans="1:6" ht="15.75">
      <c r="F9" s="10" t="s">
        <v>138</v>
      </c>
    </row>
    <row r="10" spans="1:6" ht="15.75">
      <c r="A10" s="88" t="s">
        <v>301</v>
      </c>
      <c r="B10" s="7" t="s">
        <v>141</v>
      </c>
      <c r="D10" s="7" t="s">
        <v>142</v>
      </c>
      <c r="F10" s="10" t="s">
        <v>139</v>
      </c>
    </row>
    <row r="11" spans="1:6" ht="15.75">
      <c r="A11" s="7" t="s">
        <v>140</v>
      </c>
      <c r="B11" s="7" t="s">
        <v>145</v>
      </c>
      <c r="D11" s="88" t="s">
        <v>301</v>
      </c>
      <c r="F11" s="10" t="s">
        <v>143</v>
      </c>
    </row>
    <row r="12" spans="1:6" ht="15.75">
      <c r="A12" s="7" t="s">
        <v>144</v>
      </c>
      <c r="B12" s="7" t="s">
        <v>148</v>
      </c>
      <c r="D12" s="7" t="s">
        <v>141</v>
      </c>
      <c r="F12" s="10" t="s">
        <v>146</v>
      </c>
    </row>
    <row r="13" spans="1:6" ht="15.75">
      <c r="A13" s="7" t="s">
        <v>147</v>
      </c>
      <c r="B13" s="7" t="s">
        <v>151</v>
      </c>
      <c r="D13" s="7" t="s">
        <v>145</v>
      </c>
      <c r="F13" s="10" t="s">
        <v>149</v>
      </c>
    </row>
    <row r="14" spans="1:6" ht="15.75">
      <c r="A14" s="13" t="s">
        <v>150</v>
      </c>
      <c r="B14" s="14" t="s">
        <v>153</v>
      </c>
      <c r="D14" s="7" t="s">
        <v>148</v>
      </c>
      <c r="F14" s="10" t="s">
        <v>152</v>
      </c>
    </row>
    <row r="15" spans="1:6" ht="15.75">
      <c r="D15" s="7" t="s">
        <v>151</v>
      </c>
      <c r="F15" s="10" t="s">
        <v>154</v>
      </c>
    </row>
    <row r="16" spans="1:6" ht="15.75">
      <c r="A16" s="7" t="s">
        <v>157</v>
      </c>
      <c r="D16" s="14" t="s">
        <v>155</v>
      </c>
      <c r="F16" s="10" t="s">
        <v>156</v>
      </c>
    </row>
    <row r="17" spans="1:6" ht="15.75">
      <c r="A17" s="88" t="s">
        <v>301</v>
      </c>
      <c r="F17" s="10" t="s">
        <v>158</v>
      </c>
    </row>
    <row r="18" spans="1:6" ht="15.75">
      <c r="A18" s="7" t="s">
        <v>159</v>
      </c>
      <c r="F18" s="10" t="s">
        <v>160</v>
      </c>
    </row>
    <row r="19" spans="1:6" ht="15.75">
      <c r="A19" s="7" t="s">
        <v>161</v>
      </c>
      <c r="F19" s="10" t="s">
        <v>162</v>
      </c>
    </row>
    <row r="20" spans="1:6" ht="15.75">
      <c r="A20" s="7" t="s">
        <v>163</v>
      </c>
      <c r="F20" s="10" t="s">
        <v>164</v>
      </c>
    </row>
    <row r="21" spans="1:6" ht="15.75">
      <c r="A21" s="7" t="s">
        <v>166</v>
      </c>
      <c r="F21" s="10" t="s">
        <v>165</v>
      </c>
    </row>
    <row r="22" spans="1:6" ht="15.75">
      <c r="A22" s="88" t="s">
        <v>301</v>
      </c>
      <c r="F22" s="10" t="s">
        <v>167</v>
      </c>
    </row>
    <row r="23" spans="1:6" ht="15.75">
      <c r="A23" s="7" t="s">
        <v>168</v>
      </c>
      <c r="F23" s="10" t="s">
        <v>169</v>
      </c>
    </row>
    <row r="24" spans="1:6" ht="15.75">
      <c r="A24" s="7" t="s">
        <v>170</v>
      </c>
      <c r="F24" s="10" t="s">
        <v>171</v>
      </c>
    </row>
    <row r="25" spans="1:6" ht="15.75">
      <c r="A25" s="7" t="s">
        <v>172</v>
      </c>
      <c r="F25" s="10" t="s">
        <v>173</v>
      </c>
    </row>
    <row r="26" spans="1:6" ht="15.75">
      <c r="A26" s="14" t="s">
        <v>174</v>
      </c>
      <c r="F26" s="10" t="s">
        <v>175</v>
      </c>
    </row>
    <row r="27" spans="1:6" ht="15.75">
      <c r="A27" s="7" t="s">
        <v>177</v>
      </c>
      <c r="F27" s="10" t="s">
        <v>176</v>
      </c>
    </row>
    <row r="28" spans="1:6" ht="15.75">
      <c r="A28" s="88" t="s">
        <v>301</v>
      </c>
      <c r="F28" s="10" t="s">
        <v>178</v>
      </c>
    </row>
    <row r="29" spans="1:6" ht="15.75">
      <c r="A29" s="7" t="s">
        <v>179</v>
      </c>
      <c r="F29" s="10" t="s">
        <v>180</v>
      </c>
    </row>
    <row r="30" spans="1:6" ht="15.75">
      <c r="A30" s="7" t="s">
        <v>181</v>
      </c>
      <c r="F30" s="10" t="s">
        <v>182</v>
      </c>
    </row>
    <row r="31" spans="1:6" ht="15.75">
      <c r="A31" s="7" t="s">
        <v>183</v>
      </c>
      <c r="F31" s="10" t="s">
        <v>184</v>
      </c>
    </row>
    <row r="32" spans="1:6" ht="15.75">
      <c r="A32" s="14" t="s">
        <v>186</v>
      </c>
      <c r="F32" s="10" t="s">
        <v>185</v>
      </c>
    </row>
    <row r="33" spans="1:6" ht="15.75">
      <c r="A33" s="88" t="s">
        <v>301</v>
      </c>
      <c r="F33" s="10" t="s">
        <v>187</v>
      </c>
    </row>
    <row r="34" spans="1:6" ht="15.75">
      <c r="A34" s="7" t="s">
        <v>188</v>
      </c>
      <c r="F34" s="10" t="s">
        <v>189</v>
      </c>
    </row>
    <row r="35" spans="1:6" ht="15.75">
      <c r="A35" s="7" t="s">
        <v>190</v>
      </c>
      <c r="F35" s="10" t="s">
        <v>191</v>
      </c>
    </row>
    <row r="36" spans="1:6" ht="15.75">
      <c r="A36" s="7" t="s">
        <v>192</v>
      </c>
      <c r="F36" s="10" t="s">
        <v>193</v>
      </c>
    </row>
    <row r="37" spans="1:6" ht="15.75">
      <c r="A37" s="7" t="s">
        <v>194</v>
      </c>
      <c r="F37" s="10" t="s">
        <v>195</v>
      </c>
    </row>
    <row r="38" spans="1:6" ht="15.75">
      <c r="A38" s="7" t="s">
        <v>155</v>
      </c>
      <c r="F38" s="10" t="s">
        <v>196</v>
      </c>
    </row>
    <row r="39" spans="1:6" ht="15.75">
      <c r="F39" s="10" t="s">
        <v>197</v>
      </c>
    </row>
    <row r="40" spans="1:6" ht="15.75">
      <c r="F40" s="10" t="s">
        <v>198</v>
      </c>
    </row>
    <row r="41" spans="1:6" ht="15.75">
      <c r="F41" s="10" t="s">
        <v>199</v>
      </c>
    </row>
    <row r="42" spans="1:6" ht="15.75">
      <c r="F42" s="10" t="s">
        <v>200</v>
      </c>
    </row>
    <row r="43" spans="1:6" ht="15.75">
      <c r="F43" s="10" t="s">
        <v>201</v>
      </c>
    </row>
    <row r="44" spans="1:6" ht="15.75">
      <c r="F44" s="10" t="s">
        <v>202</v>
      </c>
    </row>
    <row r="45" spans="1:6" ht="15.75">
      <c r="F45" s="10" t="s">
        <v>203</v>
      </c>
    </row>
    <row r="46" spans="1:6" ht="15.75">
      <c r="F46" s="10" t="s">
        <v>204</v>
      </c>
    </row>
    <row r="47" spans="1:6" ht="15.75">
      <c r="F47" s="10" t="s">
        <v>205</v>
      </c>
    </row>
    <row r="48" spans="1:6" ht="15.75">
      <c r="F48" s="10" t="s">
        <v>206</v>
      </c>
    </row>
    <row r="49" spans="6:6" ht="15.75">
      <c r="F49" s="10" t="s">
        <v>207</v>
      </c>
    </row>
    <row r="50" spans="6:6" ht="15.75">
      <c r="F50" s="10" t="s">
        <v>208</v>
      </c>
    </row>
    <row r="51" spans="6:6" ht="15.75">
      <c r="F51" s="10" t="s">
        <v>209</v>
      </c>
    </row>
    <row r="52" spans="6:6" ht="15.75">
      <c r="F52" s="10" t="s">
        <v>210</v>
      </c>
    </row>
    <row r="53" spans="6:6" ht="15.75">
      <c r="F53" s="10" t="s">
        <v>211</v>
      </c>
    </row>
    <row r="54" spans="6:6" ht="15.75">
      <c r="F54" s="10" t="s">
        <v>212</v>
      </c>
    </row>
    <row r="55" spans="6:6" ht="15.75">
      <c r="F55" s="10" t="s">
        <v>213</v>
      </c>
    </row>
    <row r="56" spans="6:6" ht="15.75">
      <c r="F56" s="10" t="s">
        <v>214</v>
      </c>
    </row>
    <row r="57" spans="6:6" ht="15.75">
      <c r="F57" s="10" t="s">
        <v>215</v>
      </c>
    </row>
    <row r="58" spans="6:6" ht="15.75">
      <c r="F58" s="10" t="s">
        <v>216</v>
      </c>
    </row>
    <row r="59" spans="6:6" ht="15.75">
      <c r="F59" s="10" t="s">
        <v>217</v>
      </c>
    </row>
    <row r="60" spans="6:6" ht="15.75">
      <c r="F60" s="10" t="s">
        <v>218</v>
      </c>
    </row>
    <row r="61" spans="6:6" ht="15.75">
      <c r="F61" s="10" t="s">
        <v>219</v>
      </c>
    </row>
    <row r="62" spans="6:6" ht="15.75">
      <c r="F62" s="10" t="s">
        <v>220</v>
      </c>
    </row>
    <row r="63" spans="6:6" ht="15.75">
      <c r="F63" s="10" t="s">
        <v>221</v>
      </c>
    </row>
    <row r="64" spans="6:6" ht="15.75">
      <c r="F64" s="10" t="s">
        <v>222</v>
      </c>
    </row>
    <row r="65" spans="6:6" ht="15.75">
      <c r="F65" s="10" t="s">
        <v>223</v>
      </c>
    </row>
    <row r="66" spans="6:6" ht="15.75">
      <c r="F66" s="10" t="s">
        <v>224</v>
      </c>
    </row>
    <row r="67" spans="6:6" ht="15.75">
      <c r="F67" s="10" t="s">
        <v>225</v>
      </c>
    </row>
    <row r="68" spans="6:6" ht="15.75">
      <c r="F68" s="10" t="s">
        <v>226</v>
      </c>
    </row>
    <row r="69" spans="6:6" ht="15.75">
      <c r="F69" s="10" t="s">
        <v>227</v>
      </c>
    </row>
    <row r="70" spans="6:6" ht="15.75">
      <c r="F70" s="10" t="s">
        <v>228</v>
      </c>
    </row>
    <row r="71" spans="6:6" ht="15.75">
      <c r="F71" s="10" t="s">
        <v>229</v>
      </c>
    </row>
    <row r="72" spans="6:6" ht="15.75">
      <c r="F72" s="10" t="s">
        <v>230</v>
      </c>
    </row>
    <row r="73" spans="6:6" ht="15.75">
      <c r="F73" s="10" t="s">
        <v>231</v>
      </c>
    </row>
    <row r="74" spans="6:6" ht="15.75">
      <c r="F74" s="10" t="s">
        <v>232</v>
      </c>
    </row>
    <row r="75" spans="6:6" ht="15.75">
      <c r="F75" s="10" t="s">
        <v>233</v>
      </c>
    </row>
    <row r="76" spans="6:6" ht="15.75">
      <c r="F76" s="10" t="s">
        <v>234</v>
      </c>
    </row>
    <row r="77" spans="6:6" ht="15.75">
      <c r="F77" s="10" t="s">
        <v>235</v>
      </c>
    </row>
    <row r="78" spans="6:6" ht="15.75">
      <c r="F78" s="10" t="s">
        <v>236</v>
      </c>
    </row>
    <row r="79" spans="6:6" ht="15.75">
      <c r="F79" s="10" t="s">
        <v>237</v>
      </c>
    </row>
    <row r="80" spans="6:6" ht="15.75">
      <c r="F80" s="10" t="s">
        <v>238</v>
      </c>
    </row>
    <row r="81" spans="6:6" ht="15.75">
      <c r="F81" s="10" t="s">
        <v>239</v>
      </c>
    </row>
    <row r="82" spans="6:6" ht="15.75">
      <c r="F82" s="10" t="s">
        <v>240</v>
      </c>
    </row>
    <row r="83" spans="6:6" ht="15.75">
      <c r="F83" s="10" t="s">
        <v>241</v>
      </c>
    </row>
    <row r="84" spans="6:6" ht="15.75">
      <c r="F84" s="10" t="s">
        <v>242</v>
      </c>
    </row>
    <row r="85" spans="6:6" ht="15.75">
      <c r="F85" s="10" t="s">
        <v>243</v>
      </c>
    </row>
    <row r="86" spans="6:6" ht="15.75">
      <c r="F86" s="10" t="s">
        <v>244</v>
      </c>
    </row>
    <row r="87" spans="6:6" ht="15.75">
      <c r="F87" s="10" t="s">
        <v>245</v>
      </c>
    </row>
    <row r="88" spans="6:6" ht="15.75">
      <c r="F88" s="10" t="s">
        <v>246</v>
      </c>
    </row>
    <row r="89" spans="6:6" ht="15.75">
      <c r="F89" s="10" t="s">
        <v>247</v>
      </c>
    </row>
    <row r="90" spans="6:6" ht="15.75">
      <c r="F90" s="10" t="s">
        <v>248</v>
      </c>
    </row>
    <row r="91" spans="6:6" ht="15.75">
      <c r="F91" s="10" t="s">
        <v>249</v>
      </c>
    </row>
    <row r="92" spans="6:6" ht="15.75">
      <c r="F92" s="15" t="s">
        <v>250</v>
      </c>
    </row>
    <row r="93" spans="6:6" ht="15.75">
      <c r="F93" s="10" t="s">
        <v>251</v>
      </c>
    </row>
    <row r="94" spans="6:6" ht="15.75">
      <c r="F94" s="10" t="s">
        <v>252</v>
      </c>
    </row>
    <row r="95" spans="6:6" ht="15.75">
      <c r="F95" s="10" t="s">
        <v>253</v>
      </c>
    </row>
    <row r="96" spans="6:6" ht="15.75">
      <c r="F96" s="10" t="s">
        <v>254</v>
      </c>
    </row>
    <row r="97" spans="6:6" ht="15.75">
      <c r="F97" s="10" t="s">
        <v>255</v>
      </c>
    </row>
    <row r="98" spans="6:6" ht="15.75">
      <c r="F98" s="10" t="s">
        <v>256</v>
      </c>
    </row>
    <row r="99" spans="6:6" ht="15.75">
      <c r="F99" s="10" t="s">
        <v>257</v>
      </c>
    </row>
    <row r="100" spans="6:6" ht="15.75">
      <c r="F100" s="10" t="s">
        <v>258</v>
      </c>
    </row>
    <row r="101" spans="6:6" ht="15.75">
      <c r="F101" s="10" t="s">
        <v>259</v>
      </c>
    </row>
    <row r="102" spans="6:6" ht="15.75">
      <c r="F102" s="10" t="s">
        <v>260</v>
      </c>
    </row>
    <row r="103" spans="6:6" ht="15.75">
      <c r="F103" s="10" t="s">
        <v>261</v>
      </c>
    </row>
    <row r="104" spans="6:6" ht="15.75">
      <c r="F104" s="10" t="s">
        <v>262</v>
      </c>
    </row>
    <row r="105" spans="6:6" ht="15.75">
      <c r="F105" s="10" t="s">
        <v>263</v>
      </c>
    </row>
    <row r="106" spans="6:6" ht="15.75">
      <c r="F106" s="10" t="s">
        <v>264</v>
      </c>
    </row>
    <row r="107" spans="6:6" ht="15.75">
      <c r="F107" s="10" t="s">
        <v>265</v>
      </c>
    </row>
    <row r="108" spans="6:6" ht="15.75">
      <c r="F108" s="10" t="s">
        <v>266</v>
      </c>
    </row>
    <row r="109" spans="6:6" ht="15.75">
      <c r="F109" s="10" t="s">
        <v>267</v>
      </c>
    </row>
    <row r="110" spans="6:6" ht="15.75">
      <c r="F110" s="10" t="s">
        <v>268</v>
      </c>
    </row>
    <row r="111" spans="6:6" ht="15.75">
      <c r="F111" s="10" t="s">
        <v>269</v>
      </c>
    </row>
    <row r="112" spans="6:6" ht="15.75">
      <c r="F112" s="10" t="s">
        <v>270</v>
      </c>
    </row>
    <row r="113" spans="6:6" ht="15.75">
      <c r="F113" s="10" t="s">
        <v>271</v>
      </c>
    </row>
    <row r="114" spans="6:6" ht="15.75">
      <c r="F114" s="10" t="s">
        <v>272</v>
      </c>
    </row>
    <row r="115" spans="6:6" ht="15.75">
      <c r="F115" s="10" t="s">
        <v>273</v>
      </c>
    </row>
    <row r="116" spans="6:6" ht="15.75">
      <c r="F116" s="10" t="s">
        <v>274</v>
      </c>
    </row>
    <row r="117" spans="6:6" ht="15.75">
      <c r="F117" s="10" t="s">
        <v>275</v>
      </c>
    </row>
    <row r="118" spans="6:6" ht="15.75">
      <c r="F118" s="10" t="s">
        <v>276</v>
      </c>
    </row>
    <row r="119" spans="6:6" ht="15.75">
      <c r="F119" s="10" t="s">
        <v>277</v>
      </c>
    </row>
    <row r="120" spans="6:6" ht="15.75">
      <c r="F120" s="10" t="s">
        <v>278</v>
      </c>
    </row>
    <row r="121" spans="6:6" ht="15.75">
      <c r="F121" s="10" t="s">
        <v>279</v>
      </c>
    </row>
    <row r="122" spans="6:6" ht="15.75">
      <c r="F122" s="10" t="s">
        <v>280</v>
      </c>
    </row>
    <row r="123" spans="6:6" ht="15.75">
      <c r="F123" s="10" t="s">
        <v>281</v>
      </c>
    </row>
    <row r="124" spans="6:6" ht="15.75">
      <c r="F124" s="10" t="s">
        <v>282</v>
      </c>
    </row>
    <row r="125" spans="6:6" ht="15.75">
      <c r="F125" s="10" t="s">
        <v>283</v>
      </c>
    </row>
    <row r="126" spans="6:6" ht="15.75">
      <c r="F126" s="10" t="s">
        <v>284</v>
      </c>
    </row>
    <row r="127" spans="6:6" ht="15.75">
      <c r="F127" s="10" t="s">
        <v>285</v>
      </c>
    </row>
    <row r="128" spans="6:6" ht="15.75">
      <c r="F128" s="10" t="s">
        <v>286</v>
      </c>
    </row>
    <row r="129" spans="6:6" ht="15.75">
      <c r="F129" s="10" t="s">
        <v>287</v>
      </c>
    </row>
    <row r="130" spans="6:6" ht="15.75">
      <c r="F130" s="10" t="s">
        <v>288</v>
      </c>
    </row>
    <row r="131" spans="6:6" ht="15.75">
      <c r="F131" s="10" t="s">
        <v>289</v>
      </c>
    </row>
    <row r="132" spans="6:6" ht="15.75">
      <c r="F132" s="10" t="s">
        <v>290</v>
      </c>
    </row>
    <row r="133" spans="6:6" ht="15.75">
      <c r="F133" s="16" t="s">
        <v>291</v>
      </c>
    </row>
    <row r="134" spans="6:6" ht="15.75">
      <c r="F134" s="10" t="s">
        <v>292</v>
      </c>
    </row>
    <row r="135" spans="6:6" ht="15.75">
      <c r="F135" s="10" t="s">
        <v>293</v>
      </c>
    </row>
    <row r="136" spans="6:6" ht="15.75">
      <c r="F136" s="10" t="s">
        <v>294</v>
      </c>
    </row>
    <row r="137" spans="6:6" ht="15.75">
      <c r="F137" s="10" t="s">
        <v>295</v>
      </c>
    </row>
    <row r="138" spans="6:6" ht="15" customHeight="1">
      <c r="F138" s="17"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Diagnostico Emprendedores</vt:lpstr>
      <vt:lpstr>Comentarios</vt:lpstr>
      <vt:lpstr>CANVAS</vt:lpstr>
      <vt:lpstr>Hoja 1</vt:lpstr>
      <vt:lpstr>'Diagnostico Emprendedores'!Área_de_impresión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Sanhueza</dc:creator>
  <cp:lastModifiedBy>Mariana Sanhueza</cp:lastModifiedBy>
  <cp:lastPrinted>2023-02-16T13:16:02Z</cp:lastPrinted>
  <dcterms:created xsi:type="dcterms:W3CDTF">2023-01-27T19:08:08Z</dcterms:created>
  <dcterms:modified xsi:type="dcterms:W3CDTF">2023-03-23T15:43:02Z</dcterms:modified>
</cp:coreProperties>
</file>